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75" activeTab="1"/>
  </bookViews>
  <sheets>
    <sheet name="Додаток 1" sheetId="1" r:id="rId1"/>
    <sheet name="Додаток 2" sheetId="2" r:id="rId2"/>
    <sheet name="Додаток 3" sheetId="3" r:id="rId3"/>
    <sheet name="п12" sheetId="4" r:id="rId4"/>
  </sheets>
  <definedNames>
    <definedName name="_Toc188262779" localSheetId="0">'Додаток 1'!$A$1</definedName>
    <definedName name="_Toc188262780" localSheetId="1">'Додаток 2'!$A$1</definedName>
    <definedName name="_Toc188262781" localSheetId="2">'Додаток 3'!$A$1</definedName>
    <definedName name="rozdil_2_3" localSheetId="0">'Додаток 1'!$A$11</definedName>
  </definedNames>
  <calcPr calcId="162913"/>
</workbook>
</file>

<file path=xl/calcChain.xml><?xml version="1.0" encoding="utf-8"?>
<calcChain xmlns="http://schemas.openxmlformats.org/spreadsheetml/2006/main">
  <c r="G372" i="2" l="1"/>
  <c r="G371" i="2" s="1"/>
  <c r="G370" i="2" s="1"/>
  <c r="G375" i="2" s="1"/>
  <c r="D372" i="2"/>
  <c r="D371" i="2" s="1"/>
  <c r="D370" i="2" s="1"/>
  <c r="D375" i="2" s="1"/>
  <c r="E370" i="2"/>
  <c r="E375" i="2" s="1"/>
  <c r="E371" i="2"/>
  <c r="H371" i="2"/>
  <c r="H370" i="2" s="1"/>
  <c r="H375" i="2" s="1"/>
  <c r="I371" i="2"/>
  <c r="I370" i="2" s="1"/>
  <c r="I375" i="2" s="1"/>
  <c r="J371" i="2"/>
  <c r="J370" i="2" s="1"/>
  <c r="J375" i="2" s="1"/>
  <c r="K371" i="2"/>
  <c r="K370" i="2" s="1"/>
  <c r="K375" i="2" s="1"/>
  <c r="L371" i="2"/>
  <c r="L370" i="2" s="1"/>
  <c r="L375" i="2" s="1"/>
  <c r="C373" i="2"/>
  <c r="C374" i="2"/>
  <c r="C372" i="2"/>
  <c r="C371" i="2" s="1"/>
  <c r="C370" i="2" s="1"/>
  <c r="C375" i="2" s="1"/>
  <c r="D360" i="2"/>
  <c r="D359" i="2" s="1"/>
  <c r="D362" i="2" s="1"/>
  <c r="E360" i="2"/>
  <c r="E359" i="2" s="1"/>
  <c r="E362" i="2" s="1"/>
  <c r="F360" i="2"/>
  <c r="F359" i="2" s="1"/>
  <c r="F362" i="2" s="1"/>
  <c r="G360" i="2"/>
  <c r="G359" i="2" s="1"/>
  <c r="G362" i="2" s="1"/>
  <c r="H360" i="2"/>
  <c r="H359" i="2" s="1"/>
  <c r="H362" i="2" s="1"/>
  <c r="I360" i="2"/>
  <c r="I359" i="2" s="1"/>
  <c r="I362" i="2" s="1"/>
  <c r="C360" i="2"/>
  <c r="C359" i="2" s="1"/>
  <c r="C362" i="2" s="1"/>
  <c r="J361" i="2"/>
  <c r="J360" i="2" s="1"/>
  <c r="J359" i="2" s="1"/>
  <c r="J362" i="2" s="1"/>
  <c r="G361" i="2"/>
  <c r="J197" i="2"/>
  <c r="F372" i="2" l="1"/>
  <c r="F371" i="2" s="1"/>
  <c r="F370" i="2" s="1"/>
  <c r="F375" i="2" s="1"/>
  <c r="H147" i="2"/>
  <c r="H148" i="2"/>
  <c r="D148" i="2"/>
  <c r="C5" i="4" l="1"/>
  <c r="D5" i="4" s="1"/>
  <c r="E5" i="4" s="1"/>
  <c r="F5" i="4" s="1"/>
  <c r="G5" i="4" s="1"/>
  <c r="H5" i="4" s="1"/>
  <c r="I5" i="4" s="1"/>
  <c r="J5" i="4" s="1"/>
  <c r="K5" i="4" s="1"/>
  <c r="L5" i="4" s="1"/>
  <c r="M5" i="4" s="1"/>
  <c r="N5" i="4" s="1"/>
  <c r="J174" i="2" l="1"/>
  <c r="L148" i="2"/>
  <c r="L147" i="2"/>
  <c r="L150" i="2" s="1"/>
  <c r="K292" i="2" l="1"/>
  <c r="L146" i="2"/>
  <c r="F44" i="2"/>
  <c r="E44" i="2"/>
  <c r="J40" i="2"/>
  <c r="I40" i="2"/>
  <c r="J39" i="2"/>
  <c r="I39" i="2"/>
  <c r="N42" i="2"/>
  <c r="M42" i="2"/>
  <c r="J255" i="2" l="1"/>
  <c r="M219" i="2"/>
  <c r="M217" i="2"/>
  <c r="M216" i="2"/>
  <c r="M214" i="2"/>
  <c r="M213" i="2"/>
  <c r="M211" i="2"/>
  <c r="N149" i="2"/>
  <c r="M149" i="2"/>
  <c r="J44" i="2" l="1"/>
  <c r="F39" i="2"/>
  <c r="E39" i="2"/>
  <c r="F40" i="2"/>
  <c r="E40" i="2"/>
  <c r="I38" i="2"/>
  <c r="J38" i="2" s="1"/>
  <c r="E38" i="2"/>
  <c r="N40" i="2"/>
  <c r="M40" i="2"/>
  <c r="N39" i="2"/>
  <c r="M39" i="2"/>
  <c r="N38" i="2"/>
  <c r="M38" i="2"/>
  <c r="H303" i="2"/>
  <c r="H304" i="2" s="1"/>
  <c r="I123" i="2"/>
  <c r="I124" i="2"/>
  <c r="I122" i="2"/>
  <c r="J124" i="2"/>
  <c r="J123" i="2"/>
  <c r="J122" i="2"/>
  <c r="H121" i="2"/>
  <c r="J121" i="2" s="1"/>
  <c r="F124" i="2"/>
  <c r="F123" i="2"/>
  <c r="F122" i="2"/>
  <c r="E123" i="2"/>
  <c r="E124" i="2"/>
  <c r="E122" i="2"/>
  <c r="D121" i="2"/>
  <c r="F121" i="2" s="1"/>
  <c r="N87" i="2"/>
  <c r="N86" i="2"/>
  <c r="N85" i="2"/>
  <c r="M87" i="2"/>
  <c r="M86" i="2"/>
  <c r="M85" i="2"/>
  <c r="E121" i="2" l="1"/>
  <c r="I303" i="2"/>
  <c r="I304" i="2" s="1"/>
  <c r="I121" i="2"/>
  <c r="M84" i="2"/>
  <c r="M83" i="2" s="1"/>
  <c r="L84" i="2"/>
  <c r="N84" i="2" s="1"/>
  <c r="L83" i="2" l="1"/>
  <c r="N83" i="2" s="1"/>
  <c r="H150" i="2"/>
  <c r="H291" i="2" l="1"/>
  <c r="H146" i="2"/>
  <c r="G219" i="2"/>
  <c r="G217" i="2"/>
  <c r="G216" i="2"/>
  <c r="G214" i="2"/>
  <c r="G213" i="2"/>
  <c r="G211" i="2"/>
  <c r="D150" i="2"/>
  <c r="E290" i="2" l="1"/>
  <c r="D146" i="2"/>
  <c r="J37" i="1"/>
  <c r="J46" i="1"/>
  <c r="J219" i="2" l="1"/>
  <c r="J217" i="2"/>
  <c r="J216" i="2"/>
  <c r="J214" i="2"/>
  <c r="J213" i="2"/>
  <c r="J211" i="2"/>
  <c r="J149" i="2"/>
  <c r="I149" i="2"/>
  <c r="B269" i="2" l="1"/>
  <c r="D269" i="2" s="1"/>
  <c r="E269" i="2" s="1"/>
  <c r="F269" i="2" s="1"/>
  <c r="G269" i="2" s="1"/>
  <c r="H269" i="2" s="1"/>
  <c r="I269" i="2" s="1"/>
  <c r="J269" i="2" s="1"/>
  <c r="K269" i="2" s="1"/>
  <c r="L269" i="2" s="1"/>
  <c r="M269" i="2" s="1"/>
  <c r="F38" i="2" l="1"/>
  <c r="E302" i="2" l="1"/>
  <c r="E304" i="2" s="1"/>
  <c r="L292" i="2"/>
  <c r="L293" i="2" s="1"/>
  <c r="H293" i="2"/>
  <c r="F290" i="2"/>
  <c r="F293" i="2" s="1"/>
  <c r="J261" i="2"/>
  <c r="J262" i="2"/>
  <c r="J263" i="2"/>
  <c r="G263" i="2"/>
  <c r="J260" i="2"/>
  <c r="J258" i="2"/>
  <c r="J257" i="2"/>
  <c r="J251" i="2"/>
  <c r="J252" i="2"/>
  <c r="J253" i="2"/>
  <c r="G251" i="2"/>
  <c r="G252" i="2"/>
  <c r="G253" i="2"/>
  <c r="G255" i="2"/>
  <c r="G257" i="2"/>
  <c r="G258" i="2"/>
  <c r="G260" i="2"/>
  <c r="G261" i="2"/>
  <c r="G262" i="2"/>
  <c r="J250" i="2"/>
  <c r="G250" i="2"/>
  <c r="J246" i="2"/>
  <c r="J247" i="2"/>
  <c r="G246" i="2"/>
  <c r="G247" i="2"/>
  <c r="J241" i="2"/>
  <c r="J243" i="2"/>
  <c r="J244" i="2"/>
  <c r="J245" i="2"/>
  <c r="G240" i="2"/>
  <c r="G241" i="2"/>
  <c r="G243" i="2"/>
  <c r="G244" i="2"/>
  <c r="G245" i="2"/>
  <c r="J239" i="2"/>
  <c r="G239" i="2"/>
  <c r="J237" i="2"/>
  <c r="J231" i="2"/>
  <c r="J234" i="2"/>
  <c r="J235" i="2"/>
  <c r="G237" i="2"/>
  <c r="G231" i="2"/>
  <c r="G232" i="2"/>
  <c r="G233" i="2"/>
  <c r="J230" i="2"/>
  <c r="G230" i="2"/>
  <c r="J160" i="2"/>
  <c r="J161" i="2"/>
  <c r="I161" i="2"/>
  <c r="I160" i="2"/>
  <c r="F160" i="2"/>
  <c r="F161" i="2"/>
  <c r="E161" i="2"/>
  <c r="E160" i="2"/>
  <c r="H162" i="2"/>
  <c r="D162" i="2"/>
  <c r="H159" i="2"/>
  <c r="J159" i="2" s="1"/>
  <c r="D159" i="2"/>
  <c r="F159" i="2" s="1"/>
  <c r="N147" i="2"/>
  <c r="N148" i="2"/>
  <c r="M148" i="2"/>
  <c r="M147" i="2"/>
  <c r="N146" i="2"/>
  <c r="J148" i="2"/>
  <c r="J147" i="2"/>
  <c r="I147" i="2"/>
  <c r="I148" i="2"/>
  <c r="I146" i="2"/>
  <c r="H125" i="2"/>
  <c r="D125" i="2"/>
  <c r="H106" i="2"/>
  <c r="I106" i="2" s="1"/>
  <c r="D106" i="2"/>
  <c r="E106" i="2" s="1"/>
  <c r="H84" i="2"/>
  <c r="H83" i="2" s="1"/>
  <c r="D84" i="2"/>
  <c r="D83" i="2" s="1"/>
  <c r="D70" i="2" s="1"/>
  <c r="L88" i="2"/>
  <c r="L70" i="2" s="1"/>
  <c r="J86" i="2"/>
  <c r="J87" i="2"/>
  <c r="J85" i="2"/>
  <c r="I87" i="2"/>
  <c r="I86" i="2"/>
  <c r="I85" i="2"/>
  <c r="H88" i="2"/>
  <c r="H70" i="2" s="1"/>
  <c r="J70" i="2" s="1"/>
  <c r="M70" i="2"/>
  <c r="H59" i="2"/>
  <c r="J59" i="2" s="1"/>
  <c r="H53" i="2"/>
  <c r="J53" i="2" s="1"/>
  <c r="D59" i="2"/>
  <c r="E59" i="2" s="1"/>
  <c r="D53" i="2"/>
  <c r="D61" i="2" s="1"/>
  <c r="G45" i="2"/>
  <c r="K45" i="2"/>
  <c r="L36" i="2"/>
  <c r="L45" i="2" s="1"/>
  <c r="M150" i="2" l="1"/>
  <c r="I150" i="2"/>
  <c r="I36" i="2"/>
  <c r="M36" i="2"/>
  <c r="I53" i="2"/>
  <c r="I59" i="2"/>
  <c r="I84" i="2"/>
  <c r="I83" i="2" s="1"/>
  <c r="M146" i="2"/>
  <c r="I159" i="2"/>
  <c r="J146" i="2"/>
  <c r="I291" i="2"/>
  <c r="I293" i="2" s="1"/>
  <c r="I125" i="2"/>
  <c r="J125" i="2"/>
  <c r="E162" i="2"/>
  <c r="I162" i="2"/>
  <c r="E159" i="2"/>
  <c r="E293" i="2"/>
  <c r="K293" i="2"/>
  <c r="F302" i="2"/>
  <c r="F304" i="2" s="1"/>
  <c r="I70" i="2"/>
  <c r="J84" i="2"/>
  <c r="J83" i="2" s="1"/>
  <c r="M88" i="2"/>
  <c r="F106" i="2"/>
  <c r="E125" i="2"/>
  <c r="F125" i="2"/>
  <c r="J36" i="2"/>
  <c r="N45" i="2"/>
  <c r="H45" i="2"/>
  <c r="J45" i="2" s="1"/>
  <c r="F53" i="2"/>
  <c r="F59" i="2"/>
  <c r="N70" i="2"/>
  <c r="I88" i="2"/>
  <c r="J106" i="2"/>
  <c r="N36" i="2"/>
  <c r="E53" i="2"/>
  <c r="M208" i="2"/>
  <c r="J208" i="2"/>
  <c r="G208" i="2"/>
  <c r="M207" i="2"/>
  <c r="J207" i="2"/>
  <c r="G207" i="2"/>
  <c r="M202" i="2"/>
  <c r="M204" i="2"/>
  <c r="M205" i="2"/>
  <c r="M206" i="2"/>
  <c r="J202" i="2"/>
  <c r="J204" i="2"/>
  <c r="J205" i="2"/>
  <c r="J206" i="2"/>
  <c r="G202" i="2"/>
  <c r="G204" i="2"/>
  <c r="G205" i="2"/>
  <c r="G206" i="2"/>
  <c r="M201" i="2"/>
  <c r="J201" i="2"/>
  <c r="G201" i="2"/>
  <c r="M45" i="2" l="1"/>
  <c r="I45" i="2"/>
  <c r="M199" i="2"/>
  <c r="J199" i="2"/>
  <c r="G199" i="2"/>
  <c r="M195" i="2"/>
  <c r="M196" i="2"/>
  <c r="J195" i="2"/>
  <c r="J196" i="2"/>
  <c r="G195" i="2"/>
  <c r="G196" i="2"/>
  <c r="M194" i="2"/>
  <c r="J194" i="2"/>
  <c r="G194" i="2"/>
  <c r="M193" i="2"/>
  <c r="J193" i="2"/>
  <c r="G193" i="2"/>
  <c r="M188" i="2" l="1"/>
  <c r="M189" i="2"/>
  <c r="M190" i="2"/>
  <c r="J188" i="2"/>
  <c r="J189" i="2"/>
  <c r="J190" i="2"/>
  <c r="G188" i="2"/>
  <c r="G189" i="2"/>
  <c r="G190" i="2"/>
  <c r="M187" i="2"/>
  <c r="J187" i="2"/>
  <c r="G187" i="2"/>
  <c r="M186" i="2"/>
  <c r="J186" i="2"/>
  <c r="J184" i="2"/>
  <c r="G186" i="2"/>
  <c r="M184" i="2"/>
  <c r="G184" i="2"/>
  <c r="M183" i="2"/>
  <c r="J183" i="2"/>
  <c r="G183" i="2"/>
  <c r="M182" i="2"/>
  <c r="J182" i="2"/>
  <c r="G182" i="2"/>
  <c r="M180" i="2"/>
  <c r="J180" i="2"/>
  <c r="G180" i="2"/>
  <c r="M178" i="2"/>
  <c r="J178" i="2"/>
  <c r="G178" i="2"/>
  <c r="M177" i="2"/>
  <c r="J177" i="2"/>
  <c r="G177" i="2"/>
  <c r="M176" i="2"/>
  <c r="J176" i="2"/>
  <c r="G176" i="2"/>
  <c r="M175" i="2"/>
  <c r="J175" i="2"/>
  <c r="M174" i="2"/>
  <c r="G174" i="2"/>
  <c r="G175" i="2"/>
  <c r="M173" i="2"/>
  <c r="J173" i="2"/>
  <c r="G173" i="2"/>
  <c r="E149" i="2" l="1"/>
  <c r="E148" i="2"/>
  <c r="E147" i="2"/>
  <c r="F147" i="2"/>
  <c r="F148" i="2"/>
  <c r="F149" i="2"/>
  <c r="F146" i="2"/>
  <c r="E87" i="2"/>
  <c r="E86" i="2"/>
  <c r="E85" i="2"/>
  <c r="E70" i="2"/>
  <c r="D88" i="2"/>
  <c r="D45" i="2"/>
  <c r="F87" i="2"/>
  <c r="F86" i="2"/>
  <c r="F85" i="2"/>
  <c r="C88" i="2"/>
  <c r="F61" i="2"/>
  <c r="E150" i="2" l="1"/>
  <c r="E36" i="2"/>
  <c r="E45" i="2" s="1"/>
  <c r="F70" i="2"/>
  <c r="F36" i="2"/>
  <c r="E146" i="2"/>
  <c r="F88" i="2"/>
  <c r="F84" i="2"/>
  <c r="F83" i="2" s="1"/>
  <c r="E84" i="2"/>
  <c r="E83" i="2" s="1"/>
  <c r="E88" i="2"/>
  <c r="C45" i="2"/>
  <c r="F37" i="2" l="1"/>
  <c r="C381" i="2" l="1"/>
  <c r="D381" i="2" s="1"/>
  <c r="E381" i="2" s="1"/>
  <c r="F381" i="2" s="1"/>
  <c r="G381" i="2" s="1"/>
  <c r="H381" i="2" s="1"/>
  <c r="I381" i="2" s="1"/>
  <c r="D44" i="1" l="1"/>
  <c r="E44" i="1" s="1"/>
  <c r="F44" i="1" s="1"/>
  <c r="G44" i="1" s="1"/>
  <c r="H44" i="1" s="1"/>
  <c r="I44" i="1" s="1"/>
  <c r="D35" i="1"/>
  <c r="E35" i="1" s="1"/>
  <c r="F35" i="1" s="1"/>
  <c r="G35" i="1" s="1"/>
  <c r="H35" i="1" s="1"/>
  <c r="I35" i="1" s="1"/>
  <c r="C369" i="2"/>
  <c r="D369" i="2" s="1"/>
  <c r="E369" i="2" s="1"/>
  <c r="F369" i="2" s="1"/>
  <c r="G369" i="2" s="1"/>
  <c r="H369" i="2" s="1"/>
  <c r="I369" i="2" s="1"/>
  <c r="J369" i="2" s="1"/>
  <c r="K369" i="2" s="1"/>
  <c r="L369" i="2" s="1"/>
  <c r="C358" i="2"/>
  <c r="D358" i="2" s="1"/>
  <c r="E358" i="2" s="1"/>
  <c r="F358" i="2" s="1"/>
  <c r="G358" i="2" s="1"/>
  <c r="H358" i="2" s="1"/>
  <c r="I358" i="2" s="1"/>
  <c r="J358" i="2" s="1"/>
  <c r="C310" i="2" l="1"/>
  <c r="D310" i="2" s="1"/>
  <c r="E310" i="2" s="1"/>
  <c r="F310" i="2" s="1"/>
  <c r="G310" i="2" s="1"/>
  <c r="H310" i="2" s="1"/>
  <c r="I310" i="2" s="1"/>
  <c r="J310" i="2" s="1"/>
  <c r="K310" i="2" s="1"/>
  <c r="L310" i="2" s="1"/>
  <c r="M310" i="2" s="1"/>
  <c r="N310" i="2" s="1"/>
  <c r="D300" i="2" l="1"/>
  <c r="E300" i="2" s="1"/>
  <c r="F300" i="2" s="1"/>
  <c r="G300" i="2" s="1"/>
  <c r="H300" i="2" s="1"/>
  <c r="I300" i="2" s="1"/>
  <c r="D288" i="2"/>
  <c r="F226" i="2"/>
  <c r="G226" i="2" s="1"/>
  <c r="H226" i="2" s="1"/>
  <c r="I226" i="2" s="1"/>
  <c r="J226" i="2" s="1"/>
  <c r="F169" i="2"/>
  <c r="G169" i="2" s="1"/>
  <c r="H169" i="2" s="1"/>
  <c r="I169" i="2" s="1"/>
  <c r="J169" i="2" s="1"/>
  <c r="K169" i="2" s="1"/>
  <c r="L169" i="2" s="1"/>
  <c r="M169" i="2" s="1"/>
  <c r="E288" i="2" l="1"/>
  <c r="F288" i="2" s="1"/>
  <c r="G288" i="2" s="1"/>
  <c r="H288" i="2" s="1"/>
  <c r="I288" i="2" s="1"/>
  <c r="J288" i="2" s="1"/>
  <c r="K288" i="2" s="1"/>
  <c r="L288" i="2" s="1"/>
  <c r="B132" i="2"/>
  <c r="C132" i="2" s="1"/>
  <c r="D132" i="2" s="1"/>
  <c r="E132" i="2" s="1"/>
  <c r="F132" i="2" s="1"/>
  <c r="G132" i="2" s="1"/>
  <c r="H132" i="2" s="1"/>
  <c r="I132" i="2" s="1"/>
  <c r="J132" i="2" s="1"/>
  <c r="B105" i="2"/>
  <c r="C105" i="2" s="1"/>
  <c r="D105" i="2" s="1"/>
  <c r="E105" i="2" s="1"/>
  <c r="F105" i="2" s="1"/>
  <c r="G105" i="2" s="1"/>
  <c r="H105" i="2" s="1"/>
  <c r="I105" i="2" s="1"/>
  <c r="J105" i="2" s="1"/>
  <c r="B95" i="2"/>
  <c r="C95" i="2" s="1"/>
  <c r="D95" i="2" s="1"/>
  <c r="E95" i="2" s="1"/>
  <c r="F95" i="2" s="1"/>
  <c r="G95" i="2" s="1"/>
  <c r="H95" i="2" s="1"/>
  <c r="I95" i="2" s="1"/>
  <c r="J95" i="2" s="1"/>
  <c r="K95" i="2" s="1"/>
  <c r="L95" i="2" s="1"/>
  <c r="M95" i="2" s="1"/>
  <c r="N95" i="2" s="1"/>
  <c r="B69" i="2"/>
  <c r="C69" i="2" s="1"/>
  <c r="D69" i="2" s="1"/>
  <c r="E69" i="2" s="1"/>
  <c r="F69" i="2" s="1"/>
  <c r="G69" i="2" s="1"/>
  <c r="H69" i="2" s="1"/>
  <c r="I69" i="2" s="1"/>
  <c r="J69" i="2" s="1"/>
  <c r="K69" i="2" s="1"/>
  <c r="L69" i="2" s="1"/>
  <c r="M69" i="2" s="1"/>
  <c r="N69" i="2" s="1"/>
  <c r="B52" i="2"/>
  <c r="C52" i="2" s="1"/>
  <c r="D52" i="2" s="1"/>
  <c r="E52" i="2" s="1"/>
  <c r="F52" i="2" s="1"/>
  <c r="G52" i="2" s="1"/>
  <c r="H52" i="2" s="1"/>
  <c r="I52" i="2" s="1"/>
  <c r="J52" i="2" s="1"/>
  <c r="C35" i="2"/>
  <c r="D35" i="2" s="1"/>
  <c r="E35" i="2" s="1"/>
  <c r="F35" i="2" s="1"/>
  <c r="G35" i="2" s="1"/>
  <c r="H35" i="2" s="1"/>
  <c r="I35" i="2" s="1"/>
  <c r="J35" i="2" s="1"/>
  <c r="K35" i="2" s="1"/>
  <c r="L35" i="2" s="1"/>
  <c r="M35" i="2" s="1"/>
  <c r="N35" i="2" s="1"/>
  <c r="G383" i="2" l="1"/>
  <c r="F383" i="2" l="1"/>
  <c r="E383" i="2"/>
  <c r="B108" i="2" l="1"/>
  <c r="B111" i="2"/>
  <c r="B120" i="2"/>
  <c r="B107" i="2"/>
  <c r="A120" i="2"/>
  <c r="K88" i="2" l="1"/>
  <c r="N88" i="2" s="1"/>
  <c r="D383" i="2" l="1"/>
  <c r="C383" i="2"/>
  <c r="G150" i="2"/>
  <c r="G88" i="2"/>
  <c r="G162" i="2"/>
  <c r="J162" i="2" s="1"/>
  <c r="K150" i="2"/>
  <c r="N150" i="2" s="1"/>
  <c r="C150" i="2"/>
  <c r="I46" i="1"/>
  <c r="G46" i="1"/>
  <c r="E46" i="1"/>
  <c r="H46" i="1"/>
  <c r="C162" i="2" l="1"/>
  <c r="F162" i="2" s="1"/>
  <c r="H61" i="2"/>
  <c r="H37" i="1" l="1"/>
  <c r="I37" i="1"/>
  <c r="G37" i="1"/>
  <c r="F46" i="1"/>
  <c r="E61" i="2"/>
  <c r="I61" i="2"/>
  <c r="F37" i="1" l="1"/>
  <c r="E37" i="1"/>
  <c r="N37" i="2"/>
  <c r="J54" i="2"/>
  <c r="G61" i="2"/>
  <c r="J61" i="2" s="1"/>
  <c r="C61" i="2"/>
  <c r="F54" i="2"/>
  <c r="J150" i="2" l="1"/>
  <c r="F45" i="2"/>
  <c r="J88" i="2"/>
  <c r="J37" i="2"/>
  <c r="F150" i="2" l="1"/>
</calcChain>
</file>

<file path=xl/sharedStrings.xml><?xml version="1.0" encoding="utf-8"?>
<sst xmlns="http://schemas.openxmlformats.org/spreadsheetml/2006/main" count="974" uniqueCount="333">
  <si>
    <t xml:space="preserve">до Інструкції з підготовки бюджетних запитів </t>
  </si>
  <si>
    <t xml:space="preserve">за програмно-цільовим методом головними розпорядниками </t>
  </si>
  <si>
    <t>Найменування</t>
  </si>
  <si>
    <t>(звіт)</t>
  </si>
  <si>
    <t>(проект)</t>
  </si>
  <si>
    <t>(прогноз)</t>
  </si>
  <si>
    <t>…</t>
  </si>
  <si>
    <t>ВСЬОГО</t>
  </si>
  <si>
    <t>(підпис)</t>
  </si>
  <si>
    <t>(ініціали та прізвище)</t>
  </si>
  <si>
    <t xml:space="preserve">    (затверджено)</t>
  </si>
  <si>
    <t>(затверджено)</t>
  </si>
  <si>
    <t>________________________</t>
  </si>
  <si>
    <t xml:space="preserve">Заступник директора департаменту - начальник  бюджетного відділу  департаменту фінансів міської ради  </t>
  </si>
  <si>
    <t>Антоніна Лесь</t>
  </si>
  <si>
    <t>Додаток 2</t>
  </si>
  <si>
    <t>Код</t>
  </si>
  <si>
    <t>загальний</t>
  </si>
  <si>
    <t>фонд</t>
  </si>
  <si>
    <t>спеціаль-ний фонд</t>
  </si>
  <si>
    <t>у т.ч. бюджет розвитку</t>
  </si>
  <si>
    <t>разом</t>
  </si>
  <si>
    <t>Підпрограма 1</t>
  </si>
  <si>
    <t>Надходження із загального фонду бюджету</t>
  </si>
  <si>
    <t>Х</t>
  </si>
  <si>
    <t xml:space="preserve">Залишки коштів на кінець періоду </t>
  </si>
  <si>
    <t>Підпрограма 2</t>
  </si>
  <si>
    <t>спеціальний фонд</t>
  </si>
  <si>
    <t>(3+4)</t>
  </si>
  <si>
    <t>(7+8)</t>
  </si>
  <si>
    <t>(11+12)</t>
  </si>
  <si>
    <t>8. Результативні показники бюджетної програми</t>
  </si>
  <si>
    <t xml:space="preserve"> </t>
  </si>
  <si>
    <t>Показники</t>
  </si>
  <si>
    <t>Одиниця виміру</t>
  </si>
  <si>
    <t>Джерело інформації</t>
  </si>
  <si>
    <t>загальний фонд</t>
  </si>
  <si>
    <t>затрат</t>
  </si>
  <si>
    <t>продукту</t>
  </si>
  <si>
    <t>ефективності</t>
  </si>
  <si>
    <t>якості</t>
  </si>
  <si>
    <t>спеціальний</t>
  </si>
  <si>
    <t>10. Чисельність зайнятих у бюджетних установах</t>
  </si>
  <si>
    <t>Категорії працівників</t>
  </si>
  <si>
    <t>затвер-джено</t>
  </si>
  <si>
    <t>фактично зайняті</t>
  </si>
  <si>
    <t>ВСЬОГО штатних одиниць</t>
  </si>
  <si>
    <t>з них штатні одиниці за загальним фондом, що враховані також у спеціальному фонді</t>
  </si>
  <si>
    <t>№ з/п</t>
  </si>
  <si>
    <t>Коли та яким документом затверджена</t>
  </si>
  <si>
    <t xml:space="preserve"> фонд</t>
  </si>
  <si>
    <t>Затверджено з урахуванням змін</t>
  </si>
  <si>
    <t>Касові видатки/ надання кредитів</t>
  </si>
  <si>
    <t>Погашено кредиторську заборгованість за рахунок коштів</t>
  </si>
  <si>
    <t>загального фонду</t>
  </si>
  <si>
    <t>спеціального фонду</t>
  </si>
  <si>
    <t>затверджені призначення</t>
  </si>
  <si>
    <t>планується погасити кредиторську заборгованість за рахунок коштів</t>
  </si>
  <si>
    <t>очікуваний обсяг взяття поточних зобов’язань</t>
  </si>
  <si>
    <t>граничний обсяг</t>
  </si>
  <si>
    <t>Причини виникнення заборгованості</t>
  </si>
  <si>
    <t>Вжиті заходи щодо погашення заборгованості</t>
  </si>
  <si>
    <t>необхідно додатково</t>
  </si>
  <si>
    <t>(+)</t>
  </si>
  <si>
    <t>Зміна результативних показників, які характеризують виконання бюджетної програми, у разі передбачення додаткових коштів</t>
  </si>
  <si>
    <t>Завдання</t>
  </si>
  <si>
    <t>індикативні прогнозні показники</t>
  </si>
  <si>
    <t>……</t>
  </si>
  <si>
    <t xml:space="preserve">(тис. грн)                                                                                                                                                                                                  </t>
  </si>
  <si>
    <t>Поточні видатки</t>
  </si>
  <si>
    <t>Оплата праці і нарахування на заробітну плату</t>
  </si>
  <si>
    <t>Використання товарів і послуг</t>
  </si>
  <si>
    <t>Капітальні видатки</t>
  </si>
  <si>
    <t>Придбання основного капіталу</t>
  </si>
  <si>
    <t>затверджено</t>
  </si>
  <si>
    <t>Інші поточні видатки</t>
  </si>
  <si>
    <t>Головний бухгалтр</t>
  </si>
  <si>
    <t>Н.І. Кочеткова</t>
  </si>
  <si>
    <t>Головний бухгалтер</t>
  </si>
  <si>
    <r>
      <t>1.     Департамент міського господарства  Вінницької міської ради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</si>
  <si>
    <t>(грн)</t>
  </si>
  <si>
    <t>Код Економічної класифікації видатків бюджету</t>
  </si>
  <si>
    <t>N з/п</t>
  </si>
  <si>
    <t>( грн)</t>
  </si>
  <si>
    <t>N
з/п</t>
  </si>
  <si>
    <t>разом
(5 + 6)</t>
  </si>
  <si>
    <t>разом (8+9)</t>
  </si>
  <si>
    <t>разом (11+12)</t>
  </si>
  <si>
    <t>разом (5+6)</t>
  </si>
  <si>
    <t>Найменування місцевої/регіональної програми</t>
  </si>
  <si>
    <t>разом (4+5)</t>
  </si>
  <si>
    <t>разом (7+8)</t>
  </si>
  <si>
    <t>разом (10+11)</t>
  </si>
  <si>
    <t>Наймену-
вання об'єкта відпо-
відно до проектно-
кошто-
рисної докумен-
тації</t>
  </si>
  <si>
    <t>Загальна вартість об'єкта</t>
  </si>
  <si>
    <t>рівень будівельної готовності об'єкта на кінець бюджетного періоду, %</t>
  </si>
  <si>
    <t>Строк реалі-
зації об'єкта (рік початку і завер-
шення)</t>
  </si>
  <si>
    <t>спеціальний фонд
(бюджет розвитку)</t>
  </si>
  <si>
    <t>Бюджетні зобов’язання (4 + 6)</t>
  </si>
  <si>
    <t>(3–5)</t>
  </si>
  <si>
    <t>очікуваний обсяг взяття поточних зобов'язань
(8 - 10</t>
  </si>
  <si>
    <t>_____________________</t>
  </si>
  <si>
    <t>____________________</t>
  </si>
  <si>
    <t>( грн.)</t>
  </si>
  <si>
    <t>Код Функціональної класифікації видатків та кредитування бюджету</t>
  </si>
  <si>
    <t>1</t>
  </si>
  <si>
    <t>Будівництво об'єктів житлово-комунального господарства</t>
  </si>
  <si>
    <t>Кошти, що передаються із загального фонду до  бюджету розвитку (спеціального фонду)</t>
  </si>
  <si>
    <t>Капітальне будівництво (придбання) інших об'єктів</t>
  </si>
  <si>
    <t>Реконструкція та реставрація інших об'єктів</t>
  </si>
  <si>
    <t>Реконструкція житлового фонду (приміщень)</t>
  </si>
  <si>
    <t>3</t>
  </si>
  <si>
    <t>Забезпечення реконструкції об'єктів</t>
  </si>
  <si>
    <t>Забезпечення будівництва об'єктів</t>
  </si>
  <si>
    <t>Завдання 1 Забезпечення реконструкції об'єктів</t>
  </si>
  <si>
    <t>Обсяг реконструкції інженерних мереж</t>
  </si>
  <si>
    <t>Обсяг видатків на реконструкцію інженерних мереж</t>
  </si>
  <si>
    <t>2</t>
  </si>
  <si>
    <t>Обсяг реконструкції будівель</t>
  </si>
  <si>
    <t>4</t>
  </si>
  <si>
    <t>Обсяг видатків на реконструкцію будівель</t>
  </si>
  <si>
    <t>5</t>
  </si>
  <si>
    <t>6</t>
  </si>
  <si>
    <t>Обсяг видатків на реконструкцію інших об'єктів</t>
  </si>
  <si>
    <t>Обсяг реконструкції інших об'єктів</t>
  </si>
  <si>
    <t>кількість об'єктів, які планується реконструювати</t>
  </si>
  <si>
    <t>Середні витрати на 1 км реконструкції інженерних мереж</t>
  </si>
  <si>
    <t>Середні витрати на 1 м2 реконструкції будівель</t>
  </si>
  <si>
    <t>Середні витрати на реконструкцію одного об'єкта</t>
  </si>
  <si>
    <t>рівень готовності об'єктів реконструкції на початок року</t>
  </si>
  <si>
    <t>рівень готовності об'єктів реконструкції на кінець року</t>
  </si>
  <si>
    <t>динаміка кількості об'єктів реконструкції порівняно з попереднім роком</t>
  </si>
  <si>
    <t>динаміка обсягу реконструкції інженерних мереж порівняно з попереднім роком</t>
  </si>
  <si>
    <t>динаміка обсягу реконструкції будівель порівняно з попереднім роком</t>
  </si>
  <si>
    <t>Завдання 2 Забезпечення будівництва об'єктів</t>
  </si>
  <si>
    <t>Обсяг видатків на будівництво інженерних мереж</t>
  </si>
  <si>
    <t>Обсяг будівництва інженерних мереж</t>
  </si>
  <si>
    <t>Обсяг будівництва інших об'єктів</t>
  </si>
  <si>
    <t>Обсяг видатків на будівництво інших об'єктів</t>
  </si>
  <si>
    <t>Середні витрати на 1 км будівництва інженерних мереж</t>
  </si>
  <si>
    <t>Середні витрати на будівництво одного об'єкта</t>
  </si>
  <si>
    <t>рівень готовності об'єктів будівництва на початок року</t>
  </si>
  <si>
    <t>рівень готовності об'єктів будівництва на кінець року</t>
  </si>
  <si>
    <t>динаміка кількості об'єктів будівництва порівняно з попереднім роком</t>
  </si>
  <si>
    <t>динаміка обсягу будівництва інженерних мереж порівняно з попереднім роком</t>
  </si>
  <si>
    <t>динаміка обсягу будівництва інших об'єктів порівняно з попереднім роком</t>
  </si>
  <si>
    <t>Завдання 3 Реалізація проектів в рамках "Бюджету громадських ініціатив м.Вінниці)</t>
  </si>
  <si>
    <t>Вартість проектів</t>
  </si>
  <si>
    <t>кількість проектів, які планується реалізувати</t>
  </si>
  <si>
    <t>площа майданчика</t>
  </si>
  <si>
    <t>середня вартість реалізації проекту</t>
  </si>
  <si>
    <t>середня вартість м2 майданчика</t>
  </si>
  <si>
    <t>відсоток виконання плану</t>
  </si>
  <si>
    <t>9. Структура видатків на оплату праці</t>
  </si>
  <si>
    <t>в т. ч. оплата праці штатних одиниць за загальним фондом, що враховані також у спеціальному фонді</t>
  </si>
  <si>
    <t>затверджується щорічно рішенням міської ради</t>
  </si>
  <si>
    <t>0443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</si>
  <si>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програми:</t>
    </r>
  </si>
  <si>
    <t>км</t>
  </si>
  <si>
    <t>ПКД, предпроектні розрахунки, акти (Ф. № КБ-2в)</t>
  </si>
  <si>
    <t>грн.</t>
  </si>
  <si>
    <t>м2</t>
  </si>
  <si>
    <t>од.</t>
  </si>
  <si>
    <t>Розрахунок</t>
  </si>
  <si>
    <t>%</t>
  </si>
  <si>
    <t>км.</t>
  </si>
  <si>
    <t>об'єкт</t>
  </si>
  <si>
    <t>Перелік об'єктів</t>
  </si>
  <si>
    <t>Плата за гарантії, надані Верховною Радою Автономної Республіки Крим та міськими радами</t>
  </si>
  <si>
    <t>6.Витрати за кодами Економічної класифікації видатків / класифікації кредитування бюджету</t>
  </si>
  <si>
    <t>Код класифікації кредитування бюджету</t>
  </si>
  <si>
    <t>ВСЬОГО:</t>
  </si>
  <si>
    <t>Код Економічної класифікації видатків бюджету / код класифікації кредитування бюджету</t>
  </si>
  <si>
    <t>Зміна кредиторської заборгованості
(6-5)</t>
  </si>
  <si>
    <t>В. Ю. Місецький</t>
  </si>
  <si>
    <t>(найменування головного розпорядника коштів бюджету)                           (код Типової відомчої класифікації видатків та кредитування місцевих бюджетів)</t>
  </si>
  <si>
    <t>03363988</t>
  </si>
  <si>
    <t>(код ЄДРПОУ)</t>
  </si>
  <si>
    <t>(найменування відповідального виконавця )                                                                          (код Типової відомчої класифікації видатків та кредитування місцевих бюджетів)</t>
  </si>
  <si>
    <t>(код Програмної класифікації видатків та кредитування місцевих бюджетів)</t>
  </si>
  <si>
    <t>(код Типової програмної класифікацією видатків та кредитування місцевого бюджету)</t>
  </si>
  <si>
    <t>(код Функціональної  класифікації видатків та кредитування  бюджету)</t>
  </si>
  <si>
    <t>7310</t>
  </si>
  <si>
    <t xml:space="preserve"> (найменування бюджетної програми згідно з Типовою програмною класифікацією видатків та кредитування місцевого бюджету)     </t>
  </si>
  <si>
    <t>02536000000</t>
  </si>
  <si>
    <t>(код бюджету)</t>
  </si>
  <si>
    <t>b. завдання бюджетної програми</t>
  </si>
  <si>
    <r>
      <t>c.  </t>
    </r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підстави реалізації бюджетної програми</t>
    </r>
  </si>
  <si>
    <t>2023 рік (прогноз)</t>
  </si>
  <si>
    <t>7. Витрати за напрямами використання бюджетних коштів</t>
  </si>
  <si>
    <t>11.Місцеві/регіональні програми, які виконуються в межах бюджетної програми</t>
  </si>
  <si>
    <t>12. Об'єкти, які виконуються в межах бюджетної програми за рахунок коштів бюджету розвитку у 2019 - 2023 роках:</t>
  </si>
  <si>
    <t xml:space="preserve">  (найменування головного розпорядника коштів міського бюджету)                                   </t>
  </si>
  <si>
    <t xml:space="preserve"> (код Типової відомчої класифікації видатків та кредитування місцевого бюджету)</t>
  </si>
  <si>
    <t>Код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</si>
  <si>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</si>
  <si>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</si>
  <si>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2023 рік</t>
  </si>
  <si>
    <t>Номер цілі державної політики</t>
  </si>
  <si>
    <t>3. Цілі державної політики у відповідній сфері діяльності, формування та/або реалізацію якої забезпечує головний розпорядник коштів місцевого бюджету, і показники їх досягнення</t>
  </si>
  <si>
    <t>Найменування показника результату</t>
  </si>
  <si>
    <t>Ціль державної політики 2</t>
  </si>
  <si>
    <t>В.Ю. Місецький</t>
  </si>
  <si>
    <t>Департамент міського господарства , будівництво об'єктів житлово-комунального господарства</t>
  </si>
  <si>
    <t>кількість об'єктів, які планується збудувати</t>
  </si>
  <si>
    <t>Програма економічного і соціального розвитку ВМТГ на 2022 рік</t>
  </si>
  <si>
    <t>Програма економічного і соціального розвитку ВМТГ на 2023 рік</t>
  </si>
  <si>
    <t xml:space="preserve">    3.</t>
  </si>
  <si>
    <t>Кошти від відчуження майна, що перебуває в комунальній власності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</si>
  <si>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 Республіки Крим</t>
  </si>
  <si>
    <t>ПКД, предпроектні розрахунки</t>
  </si>
  <si>
    <t xml:space="preserve">          Видатки виділені у відповідних роках дадуть можливість своєчасно провести  розрахунки із підрядниками, що будуть виконувати роботи у відповідних звітних періодах. Це дасть можливість реалізувати функції департаменту у частині покладених повноважень щодо забезпечення розвитку об'єктів житлово-комунального господарства та підтримання їх у належному стані.</t>
  </si>
  <si>
    <t>середні витрати на 1 км будівництва інженерних мереж</t>
  </si>
  <si>
    <t>середні витрати на будівництво одного об'єкта</t>
  </si>
  <si>
    <t xml:space="preserve">Рішення виконавчого комітету Про результати проведення конкурсу проектів в рамках  Бюджету громадськиї ініціатив </t>
  </si>
  <si>
    <t>Додаток №2</t>
  </si>
  <si>
    <t>Забезпечення  реконструкції об'єктів;                                                                                                                                                                                                                                                                                                                                                                                                                                                    Забезпечення будівництва об'єктів;                                                                                                                                                                                                                                                                                                                                                                                                                                                                          Реалізація проектів в рамках "Бюджету громадських ініціатив Вінницької міської  територіальної громади"</t>
  </si>
  <si>
    <t>2020 рік (звіт)</t>
  </si>
  <si>
    <t>2021 рік (затверджено)</t>
  </si>
  <si>
    <t>2022 рік (проект)</t>
  </si>
  <si>
    <t>2024 рік (прогноз)</t>
  </si>
  <si>
    <t xml:space="preserve">2024 рік </t>
  </si>
  <si>
    <t>Директор  департаменту</t>
  </si>
  <si>
    <t>Додаток №1</t>
  </si>
  <si>
    <t xml:space="preserve">до Інструкції з підготовки бюджетних запитів за програмно-цільовим методом головними розпорядниками бюджетних коштів до проекту бюджету Вінницької міської  територіальної громади на 2022 рік </t>
  </si>
  <si>
    <t>Бюджетний запит на 2022 – 2024 роки загальний ( Форма 2022-1)</t>
  </si>
  <si>
    <t>4. Розподіл граничного обсягу видатків бюджету та надання кредиту  з бюджету загального фонду місцевого бюджету 2022 - 2024 роки за бюджетними програмами:</t>
  </si>
  <si>
    <t>2024 рік</t>
  </si>
  <si>
    <t>5. Розподіл граничного обсягу видатків бюджету та надання кредитів з бюджету спеціального фонду  місцевого бюджету  на 2022 - 2024 роки за бюджетними програмами:</t>
  </si>
  <si>
    <t>Директор департаменту</t>
  </si>
  <si>
    <t>Ціль державної політики 1 Забезпечення сталого розвитку населених пунктів</t>
  </si>
  <si>
    <t xml:space="preserve">Обсяг реконструкції будівель </t>
  </si>
  <si>
    <t>кв.м.</t>
  </si>
  <si>
    <t>рівень готовності  об'єктів реконструкції на кінець року</t>
  </si>
  <si>
    <t>рівень готовності  об'єктів будівництва на кінець року</t>
  </si>
  <si>
    <t>відс.</t>
  </si>
  <si>
    <t>2. Мета діяльності головного розпорядника коштів бюджету Вінницької міської  територіальної громади - Забезпечення розвитку об'єктів житлово-комунального господарства</t>
  </si>
  <si>
    <t>Програма економічного і соціального розвитку ВМТГ на 2024 рік</t>
  </si>
  <si>
    <t xml:space="preserve"> (1) (3)  </t>
  </si>
  <si>
    <r>
      <t xml:space="preserve">2.     Департамент міського господарства  Вінницької міської ради__________________________                   </t>
    </r>
    <r>
      <rPr>
        <sz val="12"/>
        <color theme="1"/>
        <rFont val="Times New Roman"/>
        <family val="1"/>
        <charset val="204"/>
      </rPr>
      <t>(_1_) (_3_) (_1_)</t>
    </r>
  </si>
  <si>
    <r>
      <t xml:space="preserve">1. Департамент міського господарства   Вінницької міської ради                                                </t>
    </r>
    <r>
      <rPr>
        <sz val="12"/>
        <color theme="1"/>
        <rFont val="Times New Roman"/>
        <family val="1"/>
        <charset val="204"/>
      </rPr>
      <t xml:space="preserve">(1) (3) </t>
    </r>
    <r>
      <rPr>
        <b/>
        <sz val="12"/>
        <color theme="1"/>
        <rFont val="Times New Roman"/>
        <family val="1"/>
        <charset val="204"/>
      </rPr>
      <t xml:space="preserve"> </t>
    </r>
  </si>
  <si>
    <t>1317310</t>
  </si>
  <si>
    <r>
      <t xml:space="preserve">        Реалізація бюджетної Програми </t>
    </r>
    <r>
      <rPr>
        <b/>
        <i/>
        <sz val="12"/>
        <color theme="1"/>
        <rFont val="Times New Roman"/>
        <family val="1"/>
        <charset val="204"/>
      </rPr>
      <t>у 2020 роц</t>
    </r>
    <r>
      <rPr>
        <sz val="12"/>
        <color theme="1"/>
        <rFont val="Times New Roman"/>
        <family val="1"/>
        <charset val="204"/>
      </rPr>
      <t xml:space="preserve">і дала можливість: 
- провести реконструкцію мереж водопроводу  та каналізації дев’яти об’єктів  загальною протяжністю 1,977 км;  мережі теплопостачання шести об’єктів  загальною протяжністю  0,615 км;
- продовжити роботу з реконструкції каналізації по вул.Гонти від перехрестя з вул.Станіславського до вул.Енергетичної в м.Вінниці ; в 2020р. реконструйовано 0,219 км;
- провести реконструкцію мереж зовнішнього освітлення з оснащенням підсвічування будівлі по вул.Соловйова,3  загальною протяжністю 0,093 км;
- завершити  реконструкцію фасаду житлового будинку по вул.Соловйова,3;
- реалізувати 2 проекти в рамках "Бюджету громадських ініціатив Вінницької МТГ".
- продовжити будівництво мереж каналізації та водопроводу в приватному секторі:  на території квартального комітету «Добробут»  мікрорайону «Старе місто» в м.Вінниці в 2020 р. збудовано 1,529 км мереж каналізації; по 2-му пров.Матросова (від будинку № 22 до вул.Маяковського) будовано 0,065 км мережі водопроводу, з яких 0,045 км за кошти бюджету ВМТГ та 0,02 км – за кошти населення;
- виготовити проектно-кошторисну документацію на будівництво мережі водопроводу та каналізації в смт.Десна Вінницької міської ОТГ;
- продовжувати роботи по будівництву каналізаційної насосної станції по 2-му пров.Бестужева;
- завершити роботи по будівництву самопливної та напірної мережі каналізації по вул.Чумацькій (від перехрестя з 1 пров. А.Турчановича до вул.Чехова);
- збудувати три майданчика: по вул.Соборній,94 (гімназія №2) – спортивний майданчик; по вул.Медовій – дитячий та спортивний майданчик;   по вул.С.Зулінського,49а -  дитячий майданчик.
</t>
    </r>
  </si>
  <si>
    <t>На приєднаних територіях в 2021р.  (с.Вінницькі Хутори, с.Писарівка, с.Щітки, с.Гавришівка, с.Стадниця)  проводиться влаштування обладнання  для обліку споживання електроенергії системою зовнішнього освітлення. В смт.Десна розпочато будівництво мереж зонішнього освітлення.</t>
  </si>
  <si>
    <t>В с.Писарівка в 2022 р. планується провести реконструкцію системи теплозабезпечення амбулаторії та дошкільного закладу з встановленням модульної котельні по вул.Покровська; також в 2022 р. плаується провести реконструкцію каналізаційної насосної станції по вул.Гонти в м.Вінниці.</t>
  </si>
  <si>
    <t>Також, в 2021 р. за рахунок коштів бюджету ВМТГ та коштів мешканців буде збудовано спортивний майданчик біля будинку № 13 по вул.Порика; також планується збудувати майдачики по вул. Шимка,3 та 1-му пров.Київському,62 в м.Вінниці.</t>
  </si>
  <si>
    <t>В 2022 р. на території школи № 19 в м.Вінниці та біля дошкільного закладу "Катруся", що знаходиться по вул. Стельмаха,37  в м.Вінниці планується збудувати спортивні майданчики; також в 2022р. спортивні майданчики планується  збудувати в смт.Десна та біля будинку № 185А по вул.К.Коріатовичів  та біля будинків № 9Б, 9В по вул.Чехова в м.Вінниці.</t>
  </si>
  <si>
    <r>
      <t xml:space="preserve">         </t>
    </r>
    <r>
      <rPr>
        <b/>
        <i/>
        <sz val="12"/>
        <rFont val="Times New Roman"/>
        <family val="1"/>
        <charset val="204"/>
      </rPr>
      <t xml:space="preserve"> В 2022 р. та в 2023-2024рр.</t>
    </r>
    <r>
      <rPr>
        <sz val="12"/>
        <rFont val="Times New Roman"/>
        <family val="1"/>
        <charset val="204"/>
      </rPr>
      <t>, для можливості отримання населенням послуг з централізованого водопостачання та водовідведення та покращення їх якості, влаштування мереж зовнішнього освітлення та мереж зливової каналізації будуть продовжуватись роботи з будівництва та реконструкції  інженерних мереж.  Так, в 2022 р. планується збудувати 4,697 км та провести реконструкцію 5,477 км інженерних мереж; в 2023 р. - збудувати 11,450 км та реконструювати -3,597 км інженерних мереж; в 2024 р. відповідно - 11,901 км та 3,727 км. В 2022 р. планується завершення робіт по будівництву мереж зовнішнього освітлення в смт.Десна.</t>
    </r>
  </si>
  <si>
    <r>
      <t xml:space="preserve">          </t>
    </r>
    <r>
      <rPr>
        <b/>
        <i/>
        <sz val="12"/>
        <rFont val="Times New Roman"/>
        <family val="1"/>
        <charset val="204"/>
      </rPr>
      <t>В 2021 роц</t>
    </r>
    <r>
      <rPr>
        <sz val="12"/>
        <rFont val="Times New Roman"/>
        <family val="1"/>
        <charset val="204"/>
      </rPr>
      <t xml:space="preserve">і продовжуються роботи по реконструкції 5,305 км та будівництву  5,736 км інженерних мереж тепло,-водопостачання та водовідведення, мереж зовнішнього освітлення та мереж зливової каналізації; також, в 2021 р. планується завершення робіт по будівництву каналізаційної насосної станції по 2-му пров.Бестужева в м.Вінниці. </t>
    </r>
  </si>
  <si>
    <t>В 2021р. реалізовуються два проекта-переможця конкурсу «Бюджет громадських ініціатив Вінницької МТГ», а саме: буде збудовано майданчик для пляжного волейболу на території зони відпочинку "Хімік" по вул.Рєпіна та дитячий майданчик по вул.Сергєєва-Ценського.</t>
  </si>
  <si>
    <t>В 2022р. будуть продовжуватися роботи з реконструкції житлового будинку по вул.Соборній,89.</t>
  </si>
  <si>
    <t>В 2022р. планується реалізувати один проект-переможець конкурсу «Бюджет громадських ініціатив Вінницької МТГ», а саме: буде збудуавати дитячий, спортивний майданчик по вул.Карбишева в м.Вінниці.</t>
  </si>
  <si>
    <t>Рішення міської ради Про бюджет  на відповідний рік, рішення  міської ради Про прогноз бюджету на відповідні роки, звіт про надходження і використання інших надходжень спеціального фонду (ф. №4-3м)</t>
  </si>
  <si>
    <t>2022 рік (затверджено)</t>
  </si>
  <si>
    <t>2025 рік (прогноз)</t>
  </si>
  <si>
    <t xml:space="preserve">       2021 рік</t>
  </si>
  <si>
    <t xml:space="preserve">         2022 рік </t>
  </si>
  <si>
    <t>2023рік</t>
  </si>
  <si>
    <t>2025 рік</t>
  </si>
  <si>
    <t>2021рік (звіт)</t>
  </si>
  <si>
    <t xml:space="preserve">2025 рік </t>
  </si>
  <si>
    <t>Кредиторська заборгованість на 01.01.2022</t>
  </si>
  <si>
    <t>Дебіторська заборгованість на 01.01.2022</t>
  </si>
  <si>
    <t>Бюджетний запит на 2023 – 2025 роки додатковий, Форма 2017-3</t>
  </si>
  <si>
    <t xml:space="preserve">бюджетних коштів до проекту міського бюджету </t>
  </si>
  <si>
    <t>за програмно-цільовим методом головними розпорядниками бюджетних коштів до проекту бюджету Вінницької міської  територіальної громади</t>
  </si>
  <si>
    <t>4.</t>
  </si>
  <si>
    <t>Додаткові витрати бюджету Вінницької міської територіальної громади:</t>
  </si>
  <si>
    <t xml:space="preserve">1) додаткові витрати на 2023 (плановий) рік за бюджетними програмами : </t>
  </si>
  <si>
    <t>Код Економічної класифікації видатків бюджету/ Код класифікації кредитування бюджету</t>
  </si>
  <si>
    <t>2023рік (проект)</t>
  </si>
  <si>
    <t>Обґрунтування необхідності додаткових коштів на 2023 (пдановий)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</si>
  <si>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</si>
  <si>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</si>
  <si>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Наслідки, які настають у разі, якщо додаткові кошти не будуть передбачені у 2023 (плановому) році, та альтернативні заходи, яких необхідно вжити для забезпечення виконання бюджетної програми</t>
  </si>
  <si>
    <t>2) Додаткові витрати на 2024 - 2025 (два наступні) роки за бюджетними програмами</t>
  </si>
  <si>
    <t>2024 (перший наступний) рік</t>
  </si>
  <si>
    <t>2025 (другий наступний) рік</t>
  </si>
  <si>
    <t>Обґрунтування необхідності додаткових коштів           на 2024 - 2025 роки (два наступні роки)</t>
  </si>
  <si>
    <t>Зміна результативних показників бюджетної програми, які характеризують виконання бюджетної програми, у разі передбачення додаткових коштів :</t>
  </si>
  <si>
    <t>КПКВК</t>
  </si>
  <si>
    <t>2023(перший наступний) рік (прогноз) у межах доведених індикативних прогнозних показників</t>
  </si>
  <si>
    <t>2024 (другий наступний) рік (прогноз) зміни у разі передбачення додаткових коштів</t>
  </si>
  <si>
    <t>2023 (перший наступний) рік (прогноз) у межах доведених індикативних прогнозних показників</t>
  </si>
  <si>
    <t>Наслідки у разі, якщо додаткові кошти не будуть передбачені  у 2023 - 2024 (двох наступних) роках, та альтернативні заходи, яких необхідно вжити для забезпечення виконання бюджетної програми</t>
  </si>
  <si>
    <t>Н. І. Кочеткова</t>
  </si>
  <si>
    <t>Антоніна ЛЕСЬ</t>
  </si>
  <si>
    <t>Рішення міської ради Про бюджет  на відповідний рік, звіт про надходження і використання інших надходжень спеціального фонду (ф. №4-3м)</t>
  </si>
  <si>
    <t>Рішення міської ради Про бюджет  на відповідний рік,  звіт про надходження і використання інших надходжень спеціального фонду (ф. №4-3м)</t>
  </si>
  <si>
    <t>Рішення міської ради № 705    від 24.12.2021 року</t>
  </si>
  <si>
    <t>Програма економічного і соціального розвитку ВМТГ на 2025 рік</t>
  </si>
  <si>
    <t>Бюджетний запит на 2024 – 2026 роки індивідуальний, Форма 2024-2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</si>
  <si>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 xml:space="preserve">Мета та завдання бюджетної програми на 2024 - 2026 роки </t>
    </r>
  </si>
  <si>
    <r>
      <rPr>
        <b/>
        <sz val="11"/>
        <color theme="1"/>
        <rFont val="Times New Roman"/>
        <family val="1"/>
        <charset val="204"/>
      </rPr>
      <t>a.  </t>
    </r>
    <r>
      <rPr>
        <b/>
        <sz val="12"/>
        <color theme="1"/>
        <rFont val="Times New Roman"/>
        <family val="1"/>
        <charset val="204"/>
      </rPr>
      <t xml:space="preserve"> мета бюджетної програми, строки її реалізації -</t>
    </r>
    <r>
      <rPr>
        <b/>
        <i/>
        <sz val="12"/>
        <color theme="1"/>
        <rFont val="Times New Roman"/>
        <family val="1"/>
        <charset val="204"/>
      </rPr>
      <t xml:space="preserve"> Забезпечення розвитку об'єктів житлово-комунального господарства,2024-2026 рр.</t>
    </r>
  </si>
  <si>
    <r>
      <t>a.  </t>
    </r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 у 2022 - 2024 роках</t>
    </r>
  </si>
  <si>
    <t>2022 рік (звіт)</t>
  </si>
  <si>
    <t>2023 рік (затверджено)</t>
  </si>
  <si>
    <t>2024 рік (проєкт)</t>
  </si>
  <si>
    <t>b.   надходження для виконання бюджетної програми у 2025 - 2026 роках</t>
  </si>
  <si>
    <t>2026 рік (прогноз)</t>
  </si>
  <si>
    <t>1) видатки за кодами Економічної класифікації видатків бюджету у 2022- 2024 роках</t>
  </si>
  <si>
    <t>2) надання кредитів за кодами Класифікації кредитування бюджету у 2022 - 2024 роках</t>
  </si>
  <si>
    <t>3)видатки за кодами економічної класифікації видатків бюджету у 2025 - 2026 роках</t>
  </si>
  <si>
    <t>4) надання кредитів за кодами Класифікації кредитування бюджету у 2025 - 2026 роках</t>
  </si>
  <si>
    <t>1) витрати за напрямами використання бюджетних коштів у 2022 - 2024 роках</t>
  </si>
  <si>
    <t>2) витрати за напрямами використання бюджетних коштів у 2025 - 2026 роках</t>
  </si>
  <si>
    <t>1) результативні показники бюджетної програми у 2022 - 2024 роках</t>
  </si>
  <si>
    <t>2) результативні показники бюджетної програми у 2025 - 2026 роках</t>
  </si>
  <si>
    <t>2023 рік (план)</t>
  </si>
  <si>
    <t xml:space="preserve">2026 рік </t>
  </si>
  <si>
    <t>1) місцеві/регіональні програми, які виконуються в межах бюджетної програми у 2022 - 2024 роках</t>
  </si>
  <si>
    <t>2) місцеві/регіональні програми, які виконуються в межах бюджетної програми у 2025 - 2026 роках</t>
  </si>
  <si>
    <t>13. Аналіз результатів, досягнутих внаслідок використання коштів загального фонду бюджету у 2022 році, очікувані результати у 2023 році, обґрунтування необхідності передбачення витрат на 2024 - 2026 роки.</t>
  </si>
  <si>
    <t>14. Бюджетні зобов’язання у 2022 - 2024 роках</t>
  </si>
  <si>
    <t>1) кредиторська заборгованість бюджету у 2022 (звітному) році</t>
  </si>
  <si>
    <t>Кредиторська заборгованість на 01.01.2023</t>
  </si>
  <si>
    <t xml:space="preserve">2) кредиторська заборгованість бюджету Вінницької міської  територіальної громади у 2023 - 2024 (поточному та плановому) роках </t>
  </si>
  <si>
    <t>кредиторська заборгованість на 01.01.2023</t>
  </si>
  <si>
    <t>можлива кредиторська заборгованість на 01.01.2024
(4 - 5 - 6)</t>
  </si>
  <si>
    <t xml:space="preserve">3) дебіторська заборгованість у 2022 - 2024 (звітному та поточному) роках:                                                                               </t>
  </si>
  <si>
    <t>Дебіторська заборгованість на 01.01.2023</t>
  </si>
  <si>
    <t>Очікувана 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</si>
  <si>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</t>
  </si>
  <si>
    <t>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унаслідок використання коштів спеціального фонду бюджету у 2022 році, та очікувані результати у 2023 році.</t>
  </si>
  <si>
    <t>(ім'я та прізвище)</t>
  </si>
  <si>
    <t>Роман ФУРМАН</t>
  </si>
  <si>
    <t>Наталія КОЧЕТКОВА</t>
  </si>
  <si>
    <t>2024 рік (проект)</t>
  </si>
  <si>
    <t>Середні витрати на  реконструкці. будівель</t>
  </si>
  <si>
    <t>Середні витрати на реконструкцію інших об'єктів</t>
  </si>
  <si>
    <t>Обсяг видатків на погашення кредиторської заборгованості, що утворилась на початок року</t>
  </si>
  <si>
    <t>Рішення міської ради № 1339    від 23.12.2022 року</t>
  </si>
  <si>
    <t xml:space="preserve">Бюджетний Кодекс України;                                                                                                                                                                                                                                                                                                                                                                                                                                                                                        Закон України  Про Державний бюджет України на відповідний рік;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 20.09.2017 року № 793 "Про затвердження складових програмної класифікації видатків та кредитування місцевих бюджетів "зі змінами;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бюджетів", зі змінами;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27.07.2011 року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Рішення Вінницької міської ради Про  бюджет ВМТГ на відповідний рік;                                                                                                                                                                                                                                                                                                                                                                                    Програма економічного і соціального розвитку  ВМТГ на відповідний рік;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департаменту фінансів Вінницької міської ради від 11.09.2023 № 21 "Про затвердження Інструкції з підготовки бюджетних запитів на 2024-2026 роки головними розпорядниками бюджетних коштів до проєкту бюджету Вінницької міської  територіальної громади на 2024 рік".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</si>
</sst>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#,##0.000"/>
  </numFmts>
  <fonts count="5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7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4"/>
      <color theme="0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Calibri"/>
      <family val="2"/>
      <scheme val="minor"/>
    </font>
    <font>
      <b/>
      <sz val="8"/>
      <color rgb="FFFF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i/>
      <sz val="9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i/>
      <sz val="12"/>
      <name val="Times New Roman"/>
      <family val="1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0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1" fillId="0" borderId="0" xfId="0" applyFont="1"/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3" fillId="0" borderId="0" xfId="0" applyFont="1"/>
    <xf numFmtId="0" fontId="4" fillId="0" borderId="0" xfId="0" applyFont="1" applyAlignment="1">
      <alignment horizontal="left" vertical="center" indent="15"/>
    </xf>
    <xf numFmtId="0" fontId="2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justify" vertical="center"/>
    </xf>
    <xf numFmtId="0" fontId="5" fillId="0" borderId="6" xfId="0" applyFont="1" applyBorder="1" applyAlignment="1">
      <alignment horizontal="center" vertical="center" wrapText="1"/>
    </xf>
    <xf numFmtId="0" fontId="17" fillId="0" borderId="0" xfId="0" applyFont="1"/>
    <xf numFmtId="0" fontId="5" fillId="0" borderId="21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 indent="1"/>
    </xf>
    <xf numFmtId="0" fontId="9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/>
    <xf numFmtId="0" fontId="23" fillId="3" borderId="0" xfId="0" applyFont="1" applyFill="1"/>
    <xf numFmtId="0" fontId="0" fillId="4" borderId="0" xfId="0" applyFill="1"/>
    <xf numFmtId="0" fontId="25" fillId="0" borderId="0" xfId="0" applyFont="1"/>
    <xf numFmtId="0" fontId="26" fillId="0" borderId="0" xfId="0" applyFont="1"/>
    <xf numFmtId="0" fontId="19" fillId="0" borderId="22" xfId="0" applyFont="1" applyBorder="1" applyAlignment="1">
      <alignment vertical="top" wrapText="1"/>
    </xf>
    <xf numFmtId="0" fontId="28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1" fillId="0" borderId="0" xfId="0" applyFont="1"/>
    <xf numFmtId="0" fontId="4" fillId="0" borderId="0" xfId="0" applyFont="1"/>
    <xf numFmtId="0" fontId="14" fillId="0" borderId="0" xfId="0" applyFont="1"/>
    <xf numFmtId="0" fontId="0" fillId="0" borderId="0" xfId="0" applyFill="1"/>
    <xf numFmtId="0" fontId="27" fillId="0" borderId="22" xfId="0" applyFont="1" applyBorder="1" applyAlignment="1">
      <alignment horizontal="left" vertical="center" wrapText="1"/>
    </xf>
    <xf numFmtId="0" fontId="32" fillId="0" borderId="22" xfId="0" applyFont="1" applyBorder="1" applyAlignment="1">
      <alignment vertical="top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22" xfId="0" applyBorder="1"/>
    <xf numFmtId="49" fontId="8" fillId="3" borderId="8" xfId="0" applyNumberFormat="1" applyFont="1" applyFill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3" fontId="8" fillId="2" borderId="8" xfId="0" applyNumberFormat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5" fillId="0" borderId="3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4" fillId="0" borderId="0" xfId="0" applyFont="1"/>
    <xf numFmtId="0" fontId="19" fillId="0" borderId="24" xfId="0" applyFont="1" applyBorder="1" applyAlignment="1">
      <alignment vertical="top" wrapText="1"/>
    </xf>
    <xf numFmtId="0" fontId="29" fillId="0" borderId="24" xfId="0" applyFont="1" applyBorder="1" applyAlignment="1">
      <alignment vertical="top" wrapText="1"/>
    </xf>
    <xf numFmtId="0" fontId="9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1" fontId="9" fillId="0" borderId="22" xfId="0" applyNumberFormat="1" applyFont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top" wrapText="1"/>
    </xf>
    <xf numFmtId="0" fontId="9" fillId="0" borderId="32" xfId="0" applyFont="1" applyBorder="1" applyAlignment="1">
      <alignment horizontal="center" vertical="center" wrapText="1"/>
    </xf>
    <xf numFmtId="1" fontId="9" fillId="0" borderId="32" xfId="0" applyNumberFormat="1" applyFont="1" applyBorder="1" applyAlignment="1">
      <alignment horizontal="center" vertical="center" wrapText="1"/>
    </xf>
    <xf numFmtId="1" fontId="9" fillId="0" borderId="34" xfId="0" applyNumberFormat="1" applyFont="1" applyBorder="1" applyAlignment="1">
      <alignment horizontal="center" vertical="center" wrapText="1"/>
    </xf>
    <xf numFmtId="3" fontId="9" fillId="0" borderId="22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/>
    </xf>
    <xf numFmtId="0" fontId="9" fillId="0" borderId="32" xfId="0" applyFont="1" applyBorder="1" applyAlignment="1">
      <alignment horizontal="left" vertical="center" wrapText="1"/>
    </xf>
    <xf numFmtId="0" fontId="27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30" fillId="0" borderId="22" xfId="0" applyFont="1" applyBorder="1" applyAlignment="1">
      <alignment horizontal="left" vertical="center" wrapText="1"/>
    </xf>
    <xf numFmtId="0" fontId="30" fillId="0" borderId="22" xfId="0" applyFont="1" applyFill="1" applyBorder="1" applyAlignment="1">
      <alignment horizontal="left" vertical="center" wrapText="1"/>
    </xf>
    <xf numFmtId="0" fontId="30" fillId="0" borderId="34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center" wrapText="1"/>
    </xf>
    <xf numFmtId="4" fontId="9" fillId="0" borderId="22" xfId="0" applyNumberFormat="1" applyFont="1" applyBorder="1" applyAlignment="1">
      <alignment horizontal="center" vertical="center" wrapText="1"/>
    </xf>
    <xf numFmtId="3" fontId="9" fillId="0" borderId="22" xfId="0" applyNumberFormat="1" applyFont="1" applyBorder="1" applyAlignment="1">
      <alignment horizontal="left" vertical="center" wrapText="1"/>
    </xf>
    <xf numFmtId="3" fontId="9" fillId="0" borderId="2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left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vertical="center" wrapText="1"/>
    </xf>
    <xf numFmtId="49" fontId="4" fillId="0" borderId="23" xfId="0" applyNumberFormat="1" applyFont="1" applyBorder="1"/>
    <xf numFmtId="0" fontId="6" fillId="0" borderId="0" xfId="0" applyFont="1"/>
    <xf numFmtId="0" fontId="38" fillId="0" borderId="23" xfId="0" applyFont="1" applyBorder="1" applyAlignment="1">
      <alignment horizontal="center"/>
    </xf>
    <xf numFmtId="49" fontId="38" fillId="0" borderId="23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49" fontId="36" fillId="0" borderId="23" xfId="0" applyNumberFormat="1" applyFont="1" applyBorder="1"/>
    <xf numFmtId="0" fontId="30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center" vertical="center" wrapText="1"/>
    </xf>
    <xf numFmtId="3" fontId="8" fillId="2" borderId="19" xfId="0" applyNumberFormat="1" applyFont="1" applyFill="1" applyBorder="1" applyAlignment="1">
      <alignment horizontal="center" vertical="center" wrapText="1"/>
    </xf>
    <xf numFmtId="0" fontId="36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/>
    </xf>
    <xf numFmtId="3" fontId="40" fillId="0" borderId="22" xfId="0" applyNumberFormat="1" applyFont="1" applyBorder="1" applyAlignment="1">
      <alignment horizontal="center" vertical="center" wrapText="1"/>
    </xf>
    <xf numFmtId="4" fontId="40" fillId="0" borderId="22" xfId="0" applyNumberFormat="1" applyFont="1" applyBorder="1" applyAlignment="1">
      <alignment horizontal="center" vertical="center" wrapText="1"/>
    </xf>
    <xf numFmtId="3" fontId="40" fillId="0" borderId="22" xfId="0" applyNumberFormat="1" applyFont="1" applyBorder="1" applyAlignment="1">
      <alignment horizontal="left" vertical="center" wrapText="1"/>
    </xf>
    <xf numFmtId="164" fontId="40" fillId="0" borderId="22" xfId="0" applyNumberFormat="1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3" fontId="40" fillId="0" borderId="22" xfId="0" applyNumberFormat="1" applyFont="1" applyFill="1" applyBorder="1" applyAlignment="1">
      <alignment horizontal="center" vertical="center" wrapText="1"/>
    </xf>
    <xf numFmtId="0" fontId="40" fillId="0" borderId="22" xfId="0" applyFont="1" applyBorder="1" applyAlignment="1">
      <alignment horizontal="left" vertical="center" wrapText="1"/>
    </xf>
    <xf numFmtId="165" fontId="40" fillId="0" borderId="22" xfId="0" applyNumberFormat="1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39" fillId="0" borderId="22" xfId="0" applyFont="1" applyFill="1" applyBorder="1" applyAlignment="1">
      <alignment vertical="center" wrapText="1"/>
    </xf>
    <xf numFmtId="3" fontId="39" fillId="0" borderId="22" xfId="0" applyNumberFormat="1" applyFont="1" applyFill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3" fontId="5" fillId="0" borderId="22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9" fillId="5" borderId="22" xfId="0" applyFont="1" applyFill="1" applyBorder="1" applyAlignment="1">
      <alignment horizontal="left" vertical="center" wrapText="1"/>
    </xf>
    <xf numFmtId="3" fontId="9" fillId="5" borderId="22" xfId="0" applyNumberFormat="1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justify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3" fontId="39" fillId="0" borderId="22" xfId="0" applyNumberFormat="1" applyFont="1" applyBorder="1" applyAlignment="1">
      <alignment horizontal="center" vertical="center" wrapText="1"/>
    </xf>
    <xf numFmtId="0" fontId="28" fillId="5" borderId="22" xfId="0" applyFont="1" applyFill="1" applyBorder="1" applyAlignment="1">
      <alignment horizontal="left" vertical="center" wrapText="1"/>
    </xf>
    <xf numFmtId="0" fontId="28" fillId="5" borderId="22" xfId="0" applyFont="1" applyFill="1" applyBorder="1" applyAlignment="1">
      <alignment horizontal="center" vertical="center" wrapText="1"/>
    </xf>
    <xf numFmtId="3" fontId="28" fillId="5" borderId="22" xfId="0" applyNumberFormat="1" applyFont="1" applyFill="1" applyBorder="1" applyAlignment="1">
      <alignment horizontal="center" vertical="center" wrapText="1"/>
    </xf>
    <xf numFmtId="0" fontId="36" fillId="0" borderId="0" xfId="0" applyFont="1"/>
    <xf numFmtId="0" fontId="4" fillId="0" borderId="0" xfId="0" applyFont="1" applyBorder="1"/>
    <xf numFmtId="0" fontId="4" fillId="0" borderId="23" xfId="0" applyFont="1" applyBorder="1"/>
    <xf numFmtId="0" fontId="5" fillId="0" borderId="0" xfId="0" applyFont="1"/>
    <xf numFmtId="0" fontId="44" fillId="0" borderId="0" xfId="0" applyFont="1"/>
    <xf numFmtId="0" fontId="0" fillId="0" borderId="0" xfId="0" applyFont="1"/>
    <xf numFmtId="0" fontId="13" fillId="5" borderId="2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3" fontId="5" fillId="5" borderId="22" xfId="0" applyNumberFormat="1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3" fontId="15" fillId="3" borderId="22" xfId="0" applyNumberFormat="1" applyFont="1" applyFill="1" applyBorder="1" applyAlignment="1">
      <alignment horizontal="center" vertical="center" wrapText="1"/>
    </xf>
    <xf numFmtId="0" fontId="45" fillId="0" borderId="22" xfId="0" applyFont="1" applyFill="1" applyBorder="1" applyAlignment="1">
      <alignment vertical="center" wrapText="1"/>
    </xf>
    <xf numFmtId="0" fontId="19" fillId="0" borderId="22" xfId="0" applyFont="1" applyFill="1" applyBorder="1" applyAlignment="1">
      <alignment vertical="center" wrapText="1"/>
    </xf>
    <xf numFmtId="3" fontId="6" fillId="0" borderId="22" xfId="0" applyNumberFormat="1" applyFont="1" applyBorder="1" applyAlignment="1">
      <alignment horizontal="center" vertical="center" wrapText="1"/>
    </xf>
    <xf numFmtId="3" fontId="5" fillId="3" borderId="22" xfId="0" applyNumberFormat="1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left" vertical="center" wrapText="1"/>
    </xf>
    <xf numFmtId="3" fontId="21" fillId="0" borderId="22" xfId="0" applyNumberFormat="1" applyFont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3" fontId="21" fillId="3" borderId="22" xfId="0" applyNumberFormat="1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center" vertical="center" wrapText="1"/>
    </xf>
    <xf numFmtId="3" fontId="15" fillId="0" borderId="22" xfId="0" applyNumberFormat="1" applyFont="1" applyFill="1" applyBorder="1" applyAlignment="1">
      <alignment horizontal="center" vertical="center" wrapText="1"/>
    </xf>
    <xf numFmtId="0" fontId="44" fillId="0" borderId="0" xfId="0" applyFont="1" applyFill="1"/>
    <xf numFmtId="0" fontId="44" fillId="4" borderId="0" xfId="0" applyFont="1" applyFill="1"/>
    <xf numFmtId="0" fontId="0" fillId="0" borderId="0" xfId="0" applyFont="1" applyFill="1"/>
    <xf numFmtId="0" fontId="0" fillId="4" borderId="0" xfId="0" applyFont="1" applyFill="1"/>
    <xf numFmtId="0" fontId="7" fillId="3" borderId="22" xfId="0" applyFont="1" applyFill="1" applyBorder="1" applyAlignment="1">
      <alignment horizontal="left" vertical="center" wrapText="1"/>
    </xf>
    <xf numFmtId="0" fontId="29" fillId="0" borderId="22" xfId="0" applyFont="1" applyBorder="1" applyAlignment="1">
      <alignment vertical="top" wrapText="1"/>
    </xf>
    <xf numFmtId="0" fontId="17" fillId="0" borderId="22" xfId="0" applyFont="1" applyBorder="1" applyAlignment="1">
      <alignment horizontal="center"/>
    </xf>
    <xf numFmtId="3" fontId="5" fillId="0" borderId="34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18" fillId="0" borderId="22" xfId="0" applyFont="1" applyBorder="1" applyAlignment="1">
      <alignment vertical="center"/>
    </xf>
    <xf numFmtId="0" fontId="18" fillId="0" borderId="22" xfId="0" applyFont="1" applyBorder="1" applyAlignment="1">
      <alignment vertical="center" wrapText="1"/>
    </xf>
    <xf numFmtId="0" fontId="43" fillId="0" borderId="22" xfId="0" applyFont="1" applyBorder="1" applyAlignment="1">
      <alignment vertical="center" wrapText="1"/>
    </xf>
    <xf numFmtId="0" fontId="9" fillId="0" borderId="22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29" fillId="0" borderId="22" xfId="0" applyFont="1" applyBorder="1" applyAlignment="1">
      <alignment vertical="center" wrapText="1"/>
    </xf>
    <xf numFmtId="0" fontId="19" fillId="0" borderId="35" xfId="0" applyFont="1" applyBorder="1" applyAlignment="1">
      <alignment vertical="center" wrapText="1"/>
    </xf>
    <xf numFmtId="0" fontId="9" fillId="0" borderId="22" xfId="0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>
      <alignment horizontal="left" vertical="center" wrapText="1"/>
    </xf>
    <xf numFmtId="0" fontId="19" fillId="0" borderId="22" xfId="0" applyFont="1" applyFill="1" applyBorder="1" applyAlignment="1">
      <alignment vertical="top" wrapText="1"/>
    </xf>
    <xf numFmtId="0" fontId="37" fillId="0" borderId="0" xfId="0" applyFont="1" applyAlignment="1">
      <alignment horizontal="right" vertical="center"/>
    </xf>
    <xf numFmtId="0" fontId="47" fillId="0" borderId="0" xfId="0" applyFont="1"/>
    <xf numFmtId="0" fontId="48" fillId="0" borderId="0" xfId="0" applyFont="1" applyAlignment="1">
      <alignment horizontal="justify" vertical="center"/>
    </xf>
    <xf numFmtId="0" fontId="19" fillId="0" borderId="24" xfId="0" applyFont="1" applyBorder="1" applyAlignment="1">
      <alignment vertical="center" wrapText="1"/>
    </xf>
    <xf numFmtId="0" fontId="29" fillId="0" borderId="24" xfId="0" applyFont="1" applyBorder="1" applyAlignment="1">
      <alignment vertical="center" wrapText="1"/>
    </xf>
    <xf numFmtId="0" fontId="18" fillId="0" borderId="22" xfId="0" applyFont="1" applyBorder="1" applyAlignment="1">
      <alignment horizontal="justify" vertical="center" wrapText="1"/>
    </xf>
    <xf numFmtId="3" fontId="39" fillId="0" borderId="22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47" fillId="0" borderId="0" xfId="0" applyFont="1" applyAlignment="1"/>
    <xf numFmtId="0" fontId="48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50" fillId="0" borderId="0" xfId="0" applyFont="1"/>
    <xf numFmtId="3" fontId="40" fillId="5" borderId="22" xfId="0" applyNumberFormat="1" applyFont="1" applyFill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center" vertical="center" wrapText="1"/>
    </xf>
    <xf numFmtId="3" fontId="39" fillId="5" borderId="22" xfId="0" applyNumberFormat="1" applyFont="1" applyFill="1" applyBorder="1" applyAlignment="1">
      <alignment horizontal="center" vertical="center" wrapText="1"/>
    </xf>
    <xf numFmtId="3" fontId="51" fillId="3" borderId="22" xfId="0" applyNumberFormat="1" applyFont="1" applyFill="1" applyBorder="1" applyAlignment="1">
      <alignment horizontal="center" vertical="center" wrapText="1"/>
    </xf>
    <xf numFmtId="3" fontId="52" fillId="0" borderId="22" xfId="0" applyNumberFormat="1" applyFont="1" applyBorder="1" applyAlignment="1">
      <alignment horizontal="center" vertical="center" wrapText="1"/>
    </xf>
    <xf numFmtId="3" fontId="53" fillId="0" borderId="22" xfId="0" applyNumberFormat="1" applyFont="1" applyBorder="1" applyAlignment="1">
      <alignment horizontal="center" vertical="center" wrapText="1"/>
    </xf>
    <xf numFmtId="3" fontId="39" fillId="3" borderId="22" xfId="0" applyNumberFormat="1" applyFont="1" applyFill="1" applyBorder="1" applyAlignment="1">
      <alignment horizontal="center" vertical="center" wrapText="1"/>
    </xf>
    <xf numFmtId="3" fontId="51" fillId="0" borderId="22" xfId="0" applyNumberFormat="1" applyFont="1" applyFill="1" applyBorder="1" applyAlignment="1">
      <alignment horizontal="center" vertical="center" wrapText="1"/>
    </xf>
    <xf numFmtId="3" fontId="40" fillId="3" borderId="22" xfId="0" applyNumberFormat="1" applyFont="1" applyFill="1" applyBorder="1" applyAlignment="1">
      <alignment horizontal="center" vertical="center" wrapText="1"/>
    </xf>
    <xf numFmtId="3" fontId="53" fillId="3" borderId="22" xfId="0" applyNumberFormat="1" applyFont="1" applyFill="1" applyBorder="1" applyAlignment="1">
      <alignment horizontal="center" vertical="center" wrapText="1"/>
    </xf>
    <xf numFmtId="164" fontId="40" fillId="0" borderId="22" xfId="0" applyNumberFormat="1" applyFont="1" applyFill="1" applyBorder="1" applyAlignment="1">
      <alignment horizontal="center" vertical="center" wrapText="1"/>
    </xf>
    <xf numFmtId="3" fontId="40" fillId="0" borderId="34" xfId="0" applyNumberFormat="1" applyFont="1" applyFill="1" applyBorder="1" applyAlignment="1">
      <alignment horizontal="center" vertical="center" wrapText="1"/>
    </xf>
    <xf numFmtId="0" fontId="40" fillId="0" borderId="32" xfId="0" applyFont="1" applyFill="1" applyBorder="1" applyAlignment="1">
      <alignment horizontal="left" vertical="center" wrapText="1"/>
    </xf>
    <xf numFmtId="0" fontId="40" fillId="0" borderId="32" xfId="0" applyFont="1" applyFill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left" vertical="center" wrapText="1"/>
    </xf>
    <xf numFmtId="0" fontId="34" fillId="0" borderId="22" xfId="0" applyFont="1" applyBorder="1" applyAlignment="1">
      <alignment horizontal="center"/>
    </xf>
    <xf numFmtId="3" fontId="39" fillId="0" borderId="22" xfId="0" applyNumberFormat="1" applyFont="1" applyBorder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3" fontId="54" fillId="0" borderId="8" xfId="0" applyNumberFormat="1" applyFont="1" applyFill="1" applyBorder="1" applyAlignment="1">
      <alignment horizontal="center" vertical="center" wrapText="1"/>
    </xf>
    <xf numFmtId="3" fontId="15" fillId="0" borderId="22" xfId="0" applyNumberFormat="1" applyFont="1" applyBorder="1" applyAlignment="1">
      <alignment horizontal="center" vertical="center" wrapText="1"/>
    </xf>
    <xf numFmtId="3" fontId="15" fillId="5" borderId="22" xfId="0" applyNumberFormat="1" applyFont="1" applyFill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left" vertical="center" wrapText="1"/>
    </xf>
    <xf numFmtId="3" fontId="21" fillId="5" borderId="22" xfId="0" applyNumberFormat="1" applyFont="1" applyFill="1" applyBorder="1" applyAlignment="1">
      <alignment horizontal="center" vertical="center" wrapText="1"/>
    </xf>
    <xf numFmtId="4" fontId="5" fillId="0" borderId="22" xfId="0" applyNumberFormat="1" applyFont="1" applyBorder="1" applyAlignment="1">
      <alignment horizontal="center" vertical="center" wrapText="1"/>
    </xf>
    <xf numFmtId="166" fontId="9" fillId="0" borderId="22" xfId="0" applyNumberFormat="1" applyFont="1" applyBorder="1" applyAlignment="1">
      <alignment horizontal="center" vertical="center" wrapText="1"/>
    </xf>
    <xf numFmtId="3" fontId="9" fillId="0" borderId="22" xfId="0" applyNumberFormat="1" applyFont="1" applyFill="1" applyBorder="1" applyAlignment="1">
      <alignment horizontal="left" vertical="center" wrapText="1"/>
    </xf>
    <xf numFmtId="164" fontId="9" fillId="0" borderId="22" xfId="0" applyNumberFormat="1" applyFont="1" applyFill="1" applyBorder="1" applyAlignment="1">
      <alignment horizontal="center" vertical="center" wrapText="1"/>
    </xf>
    <xf numFmtId="164" fontId="9" fillId="0" borderId="22" xfId="0" applyNumberFormat="1" applyFont="1" applyBorder="1" applyAlignment="1">
      <alignment horizontal="center" vertical="center" wrapText="1"/>
    </xf>
    <xf numFmtId="165" fontId="9" fillId="0" borderId="22" xfId="0" applyNumberFormat="1" applyFont="1" applyFill="1" applyBorder="1" applyAlignment="1">
      <alignment horizontal="center" vertical="center" wrapText="1"/>
    </xf>
    <xf numFmtId="166" fontId="9" fillId="0" borderId="22" xfId="0" applyNumberFormat="1" applyFont="1" applyFill="1" applyBorder="1" applyAlignment="1">
      <alignment horizontal="center" vertical="center" wrapText="1"/>
    </xf>
    <xf numFmtId="165" fontId="9" fillId="0" borderId="22" xfId="0" applyNumberFormat="1" applyFont="1" applyBorder="1" applyAlignment="1">
      <alignment horizontal="center" vertical="center" wrapText="1"/>
    </xf>
    <xf numFmtId="0" fontId="9" fillId="0" borderId="22" xfId="0" applyFont="1" applyFill="1" applyBorder="1" applyAlignment="1">
      <alignment vertical="center" wrapText="1"/>
    </xf>
    <xf numFmtId="0" fontId="9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3" fontId="0" fillId="0" borderId="0" xfId="0" applyNumberFormat="1"/>
    <xf numFmtId="3" fontId="9" fillId="3" borderId="22" xfId="0" applyNumberFormat="1" applyFont="1" applyFill="1" applyBorder="1" applyAlignment="1">
      <alignment horizontal="center" vertical="center" wrapText="1"/>
    </xf>
    <xf numFmtId="3" fontId="9" fillId="0" borderId="22" xfId="0" applyNumberFormat="1" applyFont="1" applyBorder="1" applyAlignment="1">
      <alignment horizontal="center" vertical="center"/>
    </xf>
    <xf numFmtId="166" fontId="9" fillId="0" borderId="34" xfId="0" applyNumberFormat="1" applyFont="1" applyFill="1" applyBorder="1" applyAlignment="1">
      <alignment horizontal="center" vertical="center" wrapText="1"/>
    </xf>
    <xf numFmtId="3" fontId="9" fillId="0" borderId="34" xfId="0" applyNumberFormat="1" applyFont="1" applyFill="1" applyBorder="1" applyAlignment="1">
      <alignment horizontal="center" vertical="center" wrapText="1"/>
    </xf>
    <xf numFmtId="164" fontId="9" fillId="0" borderId="34" xfId="0" applyNumberFormat="1" applyFont="1" applyFill="1" applyBorder="1" applyAlignment="1">
      <alignment horizontal="center" vertical="center" wrapText="1"/>
    </xf>
    <xf numFmtId="2" fontId="9" fillId="0" borderId="22" xfId="0" applyNumberFormat="1" applyFont="1" applyFill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/>
    </xf>
    <xf numFmtId="0" fontId="56" fillId="0" borderId="0" xfId="0" applyFont="1"/>
    <xf numFmtId="0" fontId="58" fillId="0" borderId="0" xfId="0" applyFont="1"/>
    <xf numFmtId="0" fontId="2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3" fontId="5" fillId="4" borderId="22" xfId="0" applyNumberFormat="1" applyFont="1" applyFill="1" applyBorder="1" applyAlignment="1">
      <alignment horizontal="center" vertical="center" wrapText="1"/>
    </xf>
    <xf numFmtId="0" fontId="39" fillId="4" borderId="22" xfId="0" applyFont="1" applyFill="1" applyBorder="1" applyAlignment="1">
      <alignment horizontal="center" vertical="center" wrapText="1"/>
    </xf>
    <xf numFmtId="3" fontId="19" fillId="4" borderId="22" xfId="0" applyNumberFormat="1" applyFont="1" applyFill="1" applyBorder="1" applyAlignment="1">
      <alignment horizontal="center" vertical="center" wrapText="1"/>
    </xf>
    <xf numFmtId="3" fontId="39" fillId="4" borderId="2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3" fontId="5" fillId="4" borderId="22" xfId="0" applyNumberFormat="1" applyFont="1" applyFill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39" fillId="0" borderId="22" xfId="0" applyFont="1" applyFill="1" applyBorder="1" applyAlignment="1">
      <alignment horizontal="left" vertical="center" wrapText="1"/>
    </xf>
    <xf numFmtId="3" fontId="9" fillId="4" borderId="22" xfId="0" applyNumberFormat="1" applyFont="1" applyFill="1" applyBorder="1" applyAlignment="1">
      <alignment horizontal="center" vertical="center" wrapText="1"/>
    </xf>
    <xf numFmtId="3" fontId="21" fillId="4" borderId="22" xfId="0" applyNumberFormat="1" applyFont="1" applyFill="1" applyBorder="1" applyAlignment="1">
      <alignment horizontal="center" vertical="center" wrapText="1"/>
    </xf>
    <xf numFmtId="166" fontId="9" fillId="4" borderId="22" xfId="0" applyNumberFormat="1" applyFont="1" applyFill="1" applyBorder="1" applyAlignment="1">
      <alignment horizontal="center" vertical="center" wrapText="1"/>
    </xf>
    <xf numFmtId="166" fontId="9" fillId="4" borderId="22" xfId="0" applyNumberFormat="1" applyFont="1" applyFill="1" applyBorder="1" applyAlignment="1">
      <alignment horizontal="center" vertical="center"/>
    </xf>
    <xf numFmtId="3" fontId="9" fillId="4" borderId="22" xfId="0" applyNumberFormat="1" applyFont="1" applyFill="1" applyBorder="1" applyAlignment="1">
      <alignment horizontal="left" vertical="center" wrapText="1"/>
    </xf>
    <xf numFmtId="3" fontId="9" fillId="4" borderId="22" xfId="0" applyNumberFormat="1" applyFont="1" applyFill="1" applyBorder="1" applyAlignment="1">
      <alignment horizontal="center" vertical="center"/>
    </xf>
    <xf numFmtId="3" fontId="40" fillId="4" borderId="22" xfId="0" applyNumberFormat="1" applyFont="1" applyFill="1" applyBorder="1" applyAlignment="1">
      <alignment horizontal="left" vertical="center" wrapText="1"/>
    </xf>
    <xf numFmtId="3" fontId="40" fillId="4" borderId="22" xfId="0" applyNumberFormat="1" applyFont="1" applyFill="1" applyBorder="1" applyAlignment="1">
      <alignment horizontal="center" vertical="center"/>
    </xf>
    <xf numFmtId="164" fontId="9" fillId="4" borderId="22" xfId="0" applyNumberFormat="1" applyFont="1" applyFill="1" applyBorder="1" applyAlignment="1">
      <alignment horizontal="center" vertical="center" wrapText="1"/>
    </xf>
    <xf numFmtId="164" fontId="9" fillId="4" borderId="22" xfId="0" applyNumberFormat="1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 wrapText="1"/>
    </xf>
    <xf numFmtId="3" fontId="40" fillId="4" borderId="22" xfId="0" applyNumberFormat="1" applyFont="1" applyFill="1" applyBorder="1" applyAlignment="1">
      <alignment horizontal="center" vertical="center" wrapText="1"/>
    </xf>
    <xf numFmtId="3" fontId="41" fillId="4" borderId="22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 wrapText="1"/>
    </xf>
    <xf numFmtId="165" fontId="16" fillId="4" borderId="22" xfId="0" applyNumberFormat="1" applyFont="1" applyFill="1" applyBorder="1" applyAlignment="1">
      <alignment horizontal="center" vertical="center" wrapText="1"/>
    </xf>
    <xf numFmtId="165" fontId="55" fillId="4" borderId="22" xfId="0" applyNumberFormat="1" applyFont="1" applyFill="1" applyBorder="1" applyAlignment="1">
      <alignment horizontal="center" vertical="center"/>
    </xf>
    <xf numFmtId="3" fontId="5" fillId="4" borderId="22" xfId="0" applyNumberFormat="1" applyFont="1" applyFill="1" applyBorder="1" applyAlignment="1">
      <alignment horizontal="center" vertical="center"/>
    </xf>
    <xf numFmtId="3" fontId="28" fillId="4" borderId="22" xfId="0" applyNumberFormat="1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textRotation="90" wrapText="1"/>
    </xf>
    <xf numFmtId="3" fontId="5" fillId="4" borderId="22" xfId="0" applyNumberFormat="1" applyFont="1" applyFill="1" applyBorder="1" applyAlignment="1">
      <alignment horizontal="center" vertical="center" wrapText="1"/>
    </xf>
    <xf numFmtId="3" fontId="19" fillId="4" borderId="22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9" fillId="0" borderId="22" xfId="0" applyFont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1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3" fontId="39" fillId="4" borderId="22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8" fillId="0" borderId="23" xfId="0" applyFont="1" applyBorder="1" applyAlignment="1">
      <alignment horizontal="left" wrapText="1"/>
    </xf>
    <xf numFmtId="0" fontId="49" fillId="4" borderId="0" xfId="0" applyFont="1" applyFill="1" applyAlignment="1">
      <alignment horizontal="left" vertical="center" wrapText="1"/>
    </xf>
    <xf numFmtId="0" fontId="36" fillId="3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3" fillId="0" borderId="22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3" fillId="0" borderId="24" xfId="0" applyFont="1" applyBorder="1" applyAlignment="1">
      <alignment horizontal="left" vertical="center" wrapText="1"/>
    </xf>
    <xf numFmtId="0" fontId="33" fillId="0" borderId="35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22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left" vertical="center" wrapText="1"/>
    </xf>
    <xf numFmtId="0" fontId="33" fillId="0" borderId="35" xfId="0" applyFont="1" applyFill="1" applyBorder="1" applyAlignment="1">
      <alignment horizontal="left" vertical="center" wrapText="1"/>
    </xf>
    <xf numFmtId="0" fontId="49" fillId="0" borderId="0" xfId="0" applyFont="1" applyAlignment="1">
      <alignment horizontal="left" vertical="top" wrapText="1"/>
    </xf>
    <xf numFmtId="0" fontId="46" fillId="0" borderId="0" xfId="0" applyFont="1" applyAlignment="1">
      <alignment horizontal="left" vertical="center" wrapText="1"/>
    </xf>
    <xf numFmtId="0" fontId="33" fillId="0" borderId="25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37" zoomScaleNormal="100" zoomScaleSheetLayoutView="86" workbookViewId="0">
      <selection activeCell="I45" sqref="I45"/>
    </sheetView>
  </sheetViews>
  <sheetFormatPr defaultRowHeight="15" x14ac:dyDescent="0.25"/>
  <cols>
    <col min="1" max="1" width="17.85546875" customWidth="1"/>
    <col min="2" max="2" width="39" customWidth="1"/>
    <col min="3" max="3" width="16.42578125" customWidth="1"/>
    <col min="4" max="4" width="21.85546875" customWidth="1"/>
    <col min="5" max="5" width="13.85546875" customWidth="1"/>
    <col min="6" max="6" width="16.140625" customWidth="1"/>
    <col min="7" max="7" width="13.85546875" customWidth="1"/>
    <col min="8" max="8" width="12.42578125" customWidth="1"/>
    <col min="9" max="9" width="19.42578125" customWidth="1"/>
  </cols>
  <sheetData>
    <row r="1" spans="1:12" ht="15.75" customHeight="1" x14ac:dyDescent="0.25">
      <c r="A1" s="278"/>
      <c r="B1" s="278"/>
      <c r="C1" s="278"/>
      <c r="D1" s="278"/>
      <c r="E1" s="278"/>
      <c r="F1" s="279"/>
      <c r="G1" s="279" t="s">
        <v>223</v>
      </c>
      <c r="H1" s="279"/>
      <c r="I1" s="279"/>
    </row>
    <row r="2" spans="1:12" ht="65.25" customHeight="1" x14ac:dyDescent="0.25">
      <c r="A2" s="278"/>
      <c r="B2" s="278"/>
      <c r="C2" s="278"/>
      <c r="D2" s="278"/>
      <c r="E2" s="278"/>
      <c r="F2" s="348" t="s">
        <v>224</v>
      </c>
      <c r="G2" s="348"/>
      <c r="H2" s="348"/>
      <c r="I2" s="348"/>
    </row>
    <row r="3" spans="1:12" ht="15.75" customHeight="1" x14ac:dyDescent="0.25">
      <c r="A3" s="278"/>
      <c r="B3" s="278"/>
      <c r="C3" s="278"/>
      <c r="D3" s="278"/>
      <c r="E3" s="278"/>
      <c r="F3" s="278"/>
      <c r="G3" s="278"/>
      <c r="H3" s="278"/>
      <c r="I3" s="278"/>
    </row>
    <row r="4" spans="1:12" ht="15.75" customHeight="1" x14ac:dyDescent="0.25">
      <c r="A4" s="278"/>
      <c r="B4" s="278"/>
      <c r="C4" s="278"/>
      <c r="D4" s="278"/>
      <c r="E4" s="278"/>
      <c r="F4" s="278"/>
      <c r="G4" s="278"/>
      <c r="H4" s="278"/>
      <c r="I4" s="278"/>
    </row>
    <row r="5" spans="1:12" ht="15.75" customHeight="1" x14ac:dyDescent="0.25">
      <c r="A5" s="278"/>
      <c r="B5" s="278"/>
      <c r="C5" s="278"/>
      <c r="D5" s="278"/>
      <c r="E5" s="278"/>
      <c r="F5" s="278"/>
      <c r="G5" s="278"/>
      <c r="H5" s="278"/>
      <c r="I5" s="278"/>
    </row>
    <row r="6" spans="1:12" ht="15.75" x14ac:dyDescent="0.25">
      <c r="A6" s="2"/>
    </row>
    <row r="7" spans="1:12" ht="15.75" x14ac:dyDescent="0.25">
      <c r="A7" s="2"/>
    </row>
    <row r="8" spans="1:12" ht="18.75" x14ac:dyDescent="0.25">
      <c r="A8" s="347" t="s">
        <v>225</v>
      </c>
      <c r="B8" s="347"/>
      <c r="C8" s="347"/>
      <c r="D8" s="347"/>
      <c r="E8" s="347"/>
      <c r="F8" s="347"/>
      <c r="G8" s="347"/>
      <c r="H8" s="347"/>
      <c r="I8" s="347"/>
    </row>
    <row r="9" spans="1:12" ht="15.75" x14ac:dyDescent="0.25">
      <c r="A9" s="2"/>
    </row>
    <row r="10" spans="1:12" ht="15.75" x14ac:dyDescent="0.25">
      <c r="A10" s="2"/>
    </row>
    <row r="11" spans="1:12" ht="15.75" x14ac:dyDescent="0.25">
      <c r="A11" s="3" t="s">
        <v>240</v>
      </c>
      <c r="G11" s="148" t="s">
        <v>176</v>
      </c>
      <c r="I11" s="154" t="s">
        <v>184</v>
      </c>
    </row>
    <row r="12" spans="1:12" ht="30" customHeight="1" x14ac:dyDescent="0.25">
      <c r="A12" s="353" t="s">
        <v>192</v>
      </c>
      <c r="B12" s="353"/>
      <c r="C12" s="18"/>
      <c r="D12" s="354" t="s">
        <v>193</v>
      </c>
      <c r="E12" s="354"/>
      <c r="F12" s="354"/>
      <c r="G12" s="17" t="s">
        <v>177</v>
      </c>
      <c r="H12" s="18"/>
      <c r="I12" s="155" t="s">
        <v>185</v>
      </c>
      <c r="J12" s="18"/>
      <c r="K12" s="18"/>
      <c r="L12" s="18"/>
    </row>
    <row r="13" spans="1:12" ht="15.75" x14ac:dyDescent="0.25">
      <c r="A13" s="1"/>
    </row>
    <row r="14" spans="1:12" ht="41.25" customHeight="1" x14ac:dyDescent="0.25">
      <c r="A14" s="348" t="s">
        <v>236</v>
      </c>
      <c r="B14" s="348"/>
      <c r="C14" s="348"/>
      <c r="D14" s="348"/>
      <c r="E14" s="348"/>
      <c r="F14" s="348"/>
      <c r="G14" s="348"/>
      <c r="H14" s="348"/>
      <c r="I14" s="348"/>
    </row>
    <row r="15" spans="1:12" ht="15.75" customHeight="1" x14ac:dyDescent="0.25">
      <c r="A15" s="147"/>
      <c r="B15" s="147"/>
      <c r="C15" s="147"/>
      <c r="D15" s="147"/>
      <c r="E15" s="147"/>
      <c r="F15" s="147"/>
      <c r="G15" s="147"/>
      <c r="H15" s="147"/>
      <c r="I15" s="147"/>
    </row>
    <row r="16" spans="1:12" ht="41.25" customHeight="1" x14ac:dyDescent="0.25">
      <c r="A16" s="348" t="s">
        <v>199</v>
      </c>
      <c r="B16" s="348"/>
      <c r="C16" s="348"/>
      <c r="D16" s="348"/>
      <c r="E16" s="348"/>
      <c r="F16" s="348"/>
      <c r="G16" s="348"/>
      <c r="H16" s="348"/>
      <c r="I16" s="348"/>
    </row>
    <row r="17" spans="1:9" ht="15" customHeight="1" x14ac:dyDescent="0.25">
      <c r="A17" s="147"/>
      <c r="B17" s="147"/>
      <c r="C17" s="147"/>
      <c r="D17" s="147"/>
      <c r="E17" s="147"/>
      <c r="F17" s="147"/>
      <c r="G17" s="147"/>
      <c r="H17" s="147"/>
      <c r="I17" s="147"/>
    </row>
    <row r="18" spans="1:9" ht="24.75" customHeight="1" x14ac:dyDescent="0.25">
      <c r="A18" s="372" t="s">
        <v>200</v>
      </c>
      <c r="B18" s="372"/>
      <c r="C18" s="372" t="s">
        <v>34</v>
      </c>
      <c r="D18" s="372"/>
      <c r="E18" s="253" t="s">
        <v>217</v>
      </c>
      <c r="F18" s="253" t="s">
        <v>218</v>
      </c>
      <c r="G18" s="253" t="s">
        <v>219</v>
      </c>
      <c r="H18" s="253" t="s">
        <v>188</v>
      </c>
      <c r="I18" s="253" t="s">
        <v>220</v>
      </c>
    </row>
    <row r="19" spans="1:9" ht="18.75" customHeight="1" x14ac:dyDescent="0.25">
      <c r="A19" s="351">
        <v>1</v>
      </c>
      <c r="B19" s="352"/>
      <c r="C19" s="373">
        <v>2</v>
      </c>
      <c r="D19" s="374"/>
      <c r="E19" s="164">
        <v>3</v>
      </c>
      <c r="F19" s="164">
        <v>4</v>
      </c>
      <c r="G19" s="164">
        <v>5</v>
      </c>
      <c r="H19" s="164">
        <v>6</v>
      </c>
      <c r="I19" s="164">
        <v>7</v>
      </c>
    </row>
    <row r="20" spans="1:9" ht="15" customHeight="1" x14ac:dyDescent="0.25">
      <c r="A20" s="351" t="s">
        <v>230</v>
      </c>
      <c r="B20" s="375"/>
      <c r="C20" s="375"/>
      <c r="D20" s="375"/>
      <c r="E20" s="375"/>
      <c r="F20" s="375"/>
      <c r="G20" s="375"/>
      <c r="H20" s="375"/>
      <c r="I20" s="352"/>
    </row>
    <row r="21" spans="1:9" ht="18.75" customHeight="1" x14ac:dyDescent="0.25">
      <c r="A21" s="351" t="s">
        <v>115</v>
      </c>
      <c r="B21" s="352"/>
      <c r="C21" s="373" t="s">
        <v>165</v>
      </c>
      <c r="D21" s="374"/>
      <c r="E21" s="164">
        <v>2.9039999999999999</v>
      </c>
      <c r="F21" s="164">
        <v>5.3049999999999997</v>
      </c>
      <c r="G21" s="162"/>
      <c r="H21" s="162"/>
      <c r="I21" s="162"/>
    </row>
    <row r="22" spans="1:9" ht="18.75" customHeight="1" x14ac:dyDescent="0.25">
      <c r="A22" s="351" t="s">
        <v>231</v>
      </c>
      <c r="B22" s="352"/>
      <c r="C22" s="373" t="s">
        <v>232</v>
      </c>
      <c r="D22" s="374"/>
      <c r="E22" s="164">
        <v>1450</v>
      </c>
      <c r="F22" s="164">
        <v>605</v>
      </c>
      <c r="G22" s="162"/>
      <c r="H22" s="162"/>
      <c r="I22" s="162"/>
    </row>
    <row r="23" spans="1:9" ht="18.75" customHeight="1" x14ac:dyDescent="0.25">
      <c r="A23" s="351" t="s">
        <v>136</v>
      </c>
      <c r="B23" s="352"/>
      <c r="C23" s="349" t="s">
        <v>165</v>
      </c>
      <c r="D23" s="349"/>
      <c r="E23" s="164">
        <v>1.5740000000000001</v>
      </c>
      <c r="F23" s="164">
        <v>5.7359999999999998</v>
      </c>
      <c r="G23" s="162"/>
      <c r="H23" s="162"/>
      <c r="I23" s="162"/>
    </row>
    <row r="24" spans="1:9" ht="18.75" customHeight="1" x14ac:dyDescent="0.25">
      <c r="A24" s="351" t="s">
        <v>137</v>
      </c>
      <c r="B24" s="352"/>
      <c r="C24" s="349" t="s">
        <v>162</v>
      </c>
      <c r="D24" s="349"/>
      <c r="E24" s="164">
        <v>6</v>
      </c>
      <c r="F24" s="164">
        <v>4</v>
      </c>
      <c r="G24" s="162"/>
      <c r="H24" s="162"/>
      <c r="I24" s="162"/>
    </row>
    <row r="25" spans="1:9" ht="18.75" customHeight="1" x14ac:dyDescent="0.25">
      <c r="A25" s="350" t="s">
        <v>233</v>
      </c>
      <c r="B25" s="350"/>
      <c r="C25" s="349" t="s">
        <v>235</v>
      </c>
      <c r="D25" s="349"/>
      <c r="E25" s="164">
        <v>79.8</v>
      </c>
      <c r="F25" s="164">
        <v>77.400000000000006</v>
      </c>
      <c r="G25" s="162"/>
      <c r="H25" s="162"/>
      <c r="I25" s="162"/>
    </row>
    <row r="26" spans="1:9" ht="18.75" customHeight="1" x14ac:dyDescent="0.25">
      <c r="A26" s="350" t="s">
        <v>234</v>
      </c>
      <c r="B26" s="350"/>
      <c r="C26" s="349" t="s">
        <v>235</v>
      </c>
      <c r="D26" s="349"/>
      <c r="E26" s="164">
        <v>24.8</v>
      </c>
      <c r="F26" s="164">
        <v>81.599999999999994</v>
      </c>
      <c r="G26" s="162"/>
      <c r="H26" s="162"/>
      <c r="I26" s="162"/>
    </row>
    <row r="27" spans="1:9" ht="24.75" customHeight="1" x14ac:dyDescent="0.25">
      <c r="A27" s="351" t="s">
        <v>201</v>
      </c>
      <c r="B27" s="375"/>
      <c r="C27" s="375"/>
      <c r="D27" s="375"/>
      <c r="E27" s="375"/>
      <c r="F27" s="375"/>
      <c r="G27" s="375"/>
      <c r="H27" s="375"/>
      <c r="I27" s="352"/>
    </row>
    <row r="28" spans="1:9" ht="17.25" customHeight="1" x14ac:dyDescent="0.25">
      <c r="A28" s="163"/>
      <c r="B28" s="163"/>
      <c r="C28" s="163"/>
      <c r="D28" s="163"/>
      <c r="E28" s="163"/>
      <c r="F28" s="163"/>
      <c r="G28" s="163"/>
      <c r="H28" s="163"/>
      <c r="I28" s="163"/>
    </row>
    <row r="29" spans="1:9" ht="14.25" customHeight="1" x14ac:dyDescent="0.25">
      <c r="A29" s="161"/>
      <c r="B29" s="162"/>
      <c r="C29" s="162"/>
      <c r="D29" s="162"/>
      <c r="E29" s="162"/>
      <c r="F29" s="162"/>
      <c r="G29" s="162"/>
      <c r="H29" s="162"/>
      <c r="I29" s="162"/>
    </row>
    <row r="30" spans="1:9" ht="15.75" x14ac:dyDescent="0.25">
      <c r="A30" s="1"/>
    </row>
    <row r="31" spans="1:9" ht="35.25" customHeight="1" x14ac:dyDescent="0.25">
      <c r="A31" s="348" t="s">
        <v>226</v>
      </c>
      <c r="B31" s="348"/>
      <c r="C31" s="348"/>
      <c r="D31" s="348"/>
      <c r="E31" s="348"/>
      <c r="F31" s="348"/>
      <c r="G31" s="348"/>
      <c r="H31" s="348"/>
      <c r="I31" s="348"/>
    </row>
    <row r="32" spans="1:9" ht="15.75" thickBot="1" x14ac:dyDescent="0.3">
      <c r="A32" s="360" t="s">
        <v>103</v>
      </c>
      <c r="B32" s="360"/>
      <c r="C32" s="360"/>
      <c r="D32" s="360"/>
      <c r="E32" s="360"/>
      <c r="F32" s="360"/>
      <c r="G32" s="360"/>
      <c r="H32" s="360"/>
      <c r="I32" s="360"/>
    </row>
    <row r="33" spans="1:10" ht="27" customHeight="1" x14ac:dyDescent="0.25">
      <c r="A33" s="356" t="s">
        <v>194</v>
      </c>
      <c r="B33" s="356" t="s">
        <v>196</v>
      </c>
      <c r="C33" s="358" t="s">
        <v>104</v>
      </c>
      <c r="D33" s="361" t="s">
        <v>195</v>
      </c>
      <c r="E33" s="19" t="s">
        <v>255</v>
      </c>
      <c r="F33" s="19" t="s">
        <v>256</v>
      </c>
      <c r="G33" s="6" t="s">
        <v>257</v>
      </c>
      <c r="H33" s="6" t="s">
        <v>227</v>
      </c>
      <c r="I33" s="156" t="s">
        <v>258</v>
      </c>
      <c r="J33" s="371" t="s">
        <v>198</v>
      </c>
    </row>
    <row r="34" spans="1:10" ht="124.5" customHeight="1" thickBot="1" x14ac:dyDescent="0.3">
      <c r="A34" s="357"/>
      <c r="B34" s="357"/>
      <c r="C34" s="359"/>
      <c r="D34" s="362"/>
      <c r="E34" s="20" t="s">
        <v>3</v>
      </c>
      <c r="F34" s="10" t="s">
        <v>10</v>
      </c>
      <c r="G34" s="7" t="s">
        <v>4</v>
      </c>
      <c r="H34" s="7" t="s">
        <v>5</v>
      </c>
      <c r="I34" s="157" t="s">
        <v>5</v>
      </c>
      <c r="J34" s="371"/>
    </row>
    <row r="35" spans="1:10" ht="15.75" thickBot="1" x14ac:dyDescent="0.3">
      <c r="A35" s="8">
        <v>1</v>
      </c>
      <c r="B35" s="9">
        <v>2</v>
      </c>
      <c r="C35" s="9">
        <v>3</v>
      </c>
      <c r="D35" s="9">
        <f>C35+1</f>
        <v>4</v>
      </c>
      <c r="E35" s="9">
        <f t="shared" ref="E35:I35" si="0">D35+1</f>
        <v>5</v>
      </c>
      <c r="F35" s="9">
        <f t="shared" si="0"/>
        <v>6</v>
      </c>
      <c r="G35" s="9">
        <f t="shared" si="0"/>
        <v>7</v>
      </c>
      <c r="H35" s="9">
        <f t="shared" si="0"/>
        <v>8</v>
      </c>
      <c r="I35" s="158">
        <f t="shared" si="0"/>
        <v>9</v>
      </c>
      <c r="J35" s="165">
        <v>10</v>
      </c>
    </row>
    <row r="36" spans="1:10" ht="64.5" thickBot="1" x14ac:dyDescent="0.3">
      <c r="A36" s="57" t="s">
        <v>241</v>
      </c>
      <c r="B36" s="32">
        <v>7310</v>
      </c>
      <c r="C36" s="89" t="s">
        <v>156</v>
      </c>
      <c r="D36" s="58" t="s">
        <v>203</v>
      </c>
      <c r="E36" s="91"/>
      <c r="F36" s="91"/>
      <c r="G36" s="91"/>
      <c r="H36" s="91"/>
      <c r="I36" s="159"/>
      <c r="J36" s="88"/>
    </row>
    <row r="37" spans="1:10" ht="15.75" thickBot="1" x14ac:dyDescent="0.3">
      <c r="A37" s="53"/>
      <c r="B37" s="54" t="s">
        <v>7</v>
      </c>
      <c r="C37" s="55"/>
      <c r="D37" s="55"/>
      <c r="E37" s="92">
        <f t="shared" ref="E37:J37" si="1">E36</f>
        <v>0</v>
      </c>
      <c r="F37" s="92">
        <f t="shared" si="1"/>
        <v>0</v>
      </c>
      <c r="G37" s="92">
        <f t="shared" si="1"/>
        <v>0</v>
      </c>
      <c r="H37" s="92">
        <f t="shared" si="1"/>
        <v>0</v>
      </c>
      <c r="I37" s="160">
        <f t="shared" si="1"/>
        <v>0</v>
      </c>
      <c r="J37" s="160">
        <f t="shared" si="1"/>
        <v>0</v>
      </c>
    </row>
    <row r="38" spans="1:10" x14ac:dyDescent="0.25">
      <c r="A38" s="11"/>
    </row>
    <row r="39" spans="1:10" x14ac:dyDescent="0.25">
      <c r="A39" s="11"/>
    </row>
    <row r="40" spans="1:10" ht="32.25" customHeight="1" x14ac:dyDescent="0.25">
      <c r="A40" s="348" t="s">
        <v>228</v>
      </c>
      <c r="B40" s="348"/>
      <c r="C40" s="348"/>
      <c r="D40" s="348"/>
      <c r="E40" s="348"/>
      <c r="F40" s="348"/>
      <c r="G40" s="348"/>
      <c r="H40" s="348"/>
      <c r="I40" s="348"/>
    </row>
    <row r="41" spans="1:10" ht="15.75" thickBot="1" x14ac:dyDescent="0.3">
      <c r="A41" s="360" t="s">
        <v>103</v>
      </c>
      <c r="B41" s="360"/>
      <c r="C41" s="360"/>
      <c r="D41" s="360"/>
      <c r="E41" s="360"/>
      <c r="F41" s="360"/>
      <c r="G41" s="360"/>
      <c r="H41" s="360"/>
      <c r="I41" s="360"/>
    </row>
    <row r="42" spans="1:10" ht="29.25" customHeight="1" x14ac:dyDescent="0.25">
      <c r="A42" s="356" t="s">
        <v>194</v>
      </c>
      <c r="B42" s="356" t="s">
        <v>196</v>
      </c>
      <c r="C42" s="358" t="s">
        <v>104</v>
      </c>
      <c r="D42" s="361" t="s">
        <v>195</v>
      </c>
      <c r="E42" s="19" t="s">
        <v>255</v>
      </c>
      <c r="F42" s="19" t="s">
        <v>256</v>
      </c>
      <c r="G42" s="6" t="s">
        <v>257</v>
      </c>
      <c r="H42" s="6" t="s">
        <v>227</v>
      </c>
      <c r="I42" s="156" t="s">
        <v>258</v>
      </c>
      <c r="J42" s="371" t="s">
        <v>198</v>
      </c>
    </row>
    <row r="43" spans="1:10" ht="86.25" customHeight="1" thickBot="1" x14ac:dyDescent="0.3">
      <c r="A43" s="357"/>
      <c r="B43" s="357"/>
      <c r="C43" s="359"/>
      <c r="D43" s="362"/>
      <c r="E43" s="5" t="s">
        <v>3</v>
      </c>
      <c r="F43" s="20" t="s">
        <v>11</v>
      </c>
      <c r="G43" s="7" t="s">
        <v>4</v>
      </c>
      <c r="H43" s="7" t="s">
        <v>5</v>
      </c>
      <c r="I43" s="157" t="s">
        <v>5</v>
      </c>
      <c r="J43" s="371"/>
    </row>
    <row r="44" spans="1:10" ht="15.75" thickBot="1" x14ac:dyDescent="0.3">
      <c r="A44" s="8">
        <v>1</v>
      </c>
      <c r="B44" s="9">
        <v>2</v>
      </c>
      <c r="C44" s="9">
        <v>3</v>
      </c>
      <c r="D44" s="9">
        <f>C44+1</f>
        <v>4</v>
      </c>
      <c r="E44" s="9">
        <f t="shared" ref="E44:I44" si="2">D44+1</f>
        <v>5</v>
      </c>
      <c r="F44" s="9">
        <f t="shared" si="2"/>
        <v>6</v>
      </c>
      <c r="G44" s="9">
        <f t="shared" si="2"/>
        <v>7</v>
      </c>
      <c r="H44" s="9">
        <f t="shared" si="2"/>
        <v>8</v>
      </c>
      <c r="I44" s="158">
        <f t="shared" si="2"/>
        <v>9</v>
      </c>
      <c r="J44" s="165">
        <v>10</v>
      </c>
    </row>
    <row r="45" spans="1:10" ht="64.5" thickBot="1" x14ac:dyDescent="0.3">
      <c r="A45" s="57" t="s">
        <v>241</v>
      </c>
      <c r="B45" s="32">
        <v>7310</v>
      </c>
      <c r="C45" s="89" t="s">
        <v>156</v>
      </c>
      <c r="D45" s="58" t="s">
        <v>203</v>
      </c>
      <c r="E45" s="91">
        <v>33766951</v>
      </c>
      <c r="F45" s="280">
        <v>49911799</v>
      </c>
      <c r="G45" s="91">
        <v>64013670</v>
      </c>
      <c r="H45" s="91"/>
      <c r="I45" s="159"/>
      <c r="J45" s="88"/>
    </row>
    <row r="46" spans="1:10" ht="15.75" thickBot="1" x14ac:dyDescent="0.3">
      <c r="A46" s="53"/>
      <c r="B46" s="54" t="s">
        <v>7</v>
      </c>
      <c r="C46" s="55"/>
      <c r="D46" s="55"/>
      <c r="E46" s="92">
        <f>E45</f>
        <v>33766951</v>
      </c>
      <c r="F46" s="92">
        <f t="shared" ref="F46:J46" si="3">F45</f>
        <v>49911799</v>
      </c>
      <c r="G46" s="92">
        <f>G45</f>
        <v>64013670</v>
      </c>
      <c r="H46" s="92">
        <f t="shared" si="3"/>
        <v>0</v>
      </c>
      <c r="I46" s="160">
        <f t="shared" si="3"/>
        <v>0</v>
      </c>
      <c r="J46" s="160">
        <f t="shared" si="3"/>
        <v>0</v>
      </c>
    </row>
    <row r="47" spans="1:10" x14ac:dyDescent="0.25">
      <c r="A47" s="12"/>
    </row>
    <row r="48" spans="1:10" ht="15" customHeight="1" x14ac:dyDescent="0.25">
      <c r="A48" s="355"/>
      <c r="B48" s="355"/>
      <c r="C48" s="355"/>
      <c r="D48" s="355"/>
      <c r="E48" s="355"/>
      <c r="F48" s="355"/>
      <c r="G48" s="355"/>
      <c r="H48" s="355"/>
      <c r="I48" s="355"/>
    </row>
    <row r="49" spans="1:9" ht="21" customHeight="1" x14ac:dyDescent="0.25">
      <c r="A49" s="13"/>
    </row>
    <row r="50" spans="1:9" ht="20.25" customHeight="1" x14ac:dyDescent="0.25">
      <c r="A50" s="365" t="s">
        <v>229</v>
      </c>
      <c r="B50" s="365"/>
      <c r="C50" s="22"/>
      <c r="D50" s="81"/>
      <c r="E50" s="365" t="s">
        <v>12</v>
      </c>
      <c r="F50" s="365"/>
      <c r="G50" s="21"/>
      <c r="H50" s="366" t="s">
        <v>202</v>
      </c>
      <c r="I50" s="366"/>
    </row>
    <row r="51" spans="1:9" ht="18.75" customHeight="1" x14ac:dyDescent="0.25">
      <c r="A51" s="368"/>
      <c r="B51" s="369"/>
      <c r="C51" s="369"/>
      <c r="D51" s="82"/>
      <c r="E51" s="367" t="s">
        <v>8</v>
      </c>
      <c r="F51" s="367"/>
      <c r="G51" s="23"/>
      <c r="H51" s="367" t="s">
        <v>9</v>
      </c>
      <c r="I51" s="367"/>
    </row>
    <row r="52" spans="1:9" ht="15" customHeight="1" x14ac:dyDescent="0.25">
      <c r="A52" s="368"/>
      <c r="B52" s="369"/>
      <c r="C52" s="369"/>
      <c r="D52" s="82"/>
      <c r="E52" s="367"/>
      <c r="F52" s="367"/>
      <c r="G52" s="23"/>
      <c r="H52" s="367"/>
      <c r="I52" s="367"/>
    </row>
    <row r="53" spans="1:9" ht="20.25" customHeight="1" x14ac:dyDescent="0.25">
      <c r="A53" s="370" t="s">
        <v>76</v>
      </c>
      <c r="B53" s="370"/>
      <c r="C53" s="15"/>
      <c r="D53" s="15"/>
      <c r="E53" s="365" t="s">
        <v>12</v>
      </c>
      <c r="F53" s="365"/>
      <c r="G53" s="21"/>
      <c r="H53" s="366" t="s">
        <v>77</v>
      </c>
      <c r="I53" s="366"/>
    </row>
    <row r="54" spans="1:9" ht="15.75" x14ac:dyDescent="0.25">
      <c r="A54" s="14"/>
      <c r="B54" s="16"/>
      <c r="C54" s="16"/>
      <c r="D54" s="82"/>
      <c r="E54" s="367" t="s">
        <v>8</v>
      </c>
      <c r="F54" s="367"/>
      <c r="G54" s="23"/>
      <c r="H54" s="367" t="s">
        <v>9</v>
      </c>
      <c r="I54" s="367"/>
    </row>
    <row r="55" spans="1:9" x14ac:dyDescent="0.25">
      <c r="A55" s="12"/>
      <c r="E55" s="367"/>
      <c r="F55" s="367"/>
      <c r="G55" s="23"/>
      <c r="H55" s="367"/>
      <c r="I55" s="367"/>
    </row>
    <row r="56" spans="1:9" x14ac:dyDescent="0.25">
      <c r="A56" s="12"/>
    </row>
    <row r="57" spans="1:9" x14ac:dyDescent="0.25">
      <c r="A57" s="12"/>
    </row>
    <row r="58" spans="1:9" ht="38.25" customHeight="1" x14ac:dyDescent="0.3">
      <c r="A58" s="364" t="s">
        <v>13</v>
      </c>
      <c r="B58" s="364"/>
      <c r="C58" s="364"/>
      <c r="D58" s="364"/>
      <c r="E58" s="364"/>
      <c r="F58" s="63"/>
      <c r="G58" s="63"/>
      <c r="H58" s="64" t="s">
        <v>14</v>
      </c>
      <c r="I58" s="63"/>
    </row>
    <row r="59" spans="1:9" ht="15.75" x14ac:dyDescent="0.25">
      <c r="A59" s="363"/>
      <c r="B59" s="363"/>
      <c r="C59" s="363"/>
      <c r="D59" s="363"/>
      <c r="E59" s="363"/>
      <c r="F59" s="363"/>
      <c r="G59" s="363"/>
      <c r="H59" s="363"/>
      <c r="I59" s="363"/>
    </row>
    <row r="60" spans="1:9" x14ac:dyDescent="0.25">
      <c r="A60" s="12"/>
    </row>
    <row r="61" spans="1:9" x14ac:dyDescent="0.25">
      <c r="A61" s="12"/>
    </row>
  </sheetData>
  <mergeCells count="54">
    <mergeCell ref="J42:J43"/>
    <mergeCell ref="J33:J34"/>
    <mergeCell ref="A16:I16"/>
    <mergeCell ref="A18:B18"/>
    <mergeCell ref="C18:D18"/>
    <mergeCell ref="A19:B19"/>
    <mergeCell ref="C19:D19"/>
    <mergeCell ref="A20:I20"/>
    <mergeCell ref="A21:B21"/>
    <mergeCell ref="C21:D21"/>
    <mergeCell ref="A22:B22"/>
    <mergeCell ref="C22:D22"/>
    <mergeCell ref="A27:I27"/>
    <mergeCell ref="A40:I40"/>
    <mergeCell ref="A31:I31"/>
    <mergeCell ref="A32:I32"/>
    <mergeCell ref="A59:I59"/>
    <mergeCell ref="A58:E58"/>
    <mergeCell ref="A50:B50"/>
    <mergeCell ref="H50:I50"/>
    <mergeCell ref="H51:I52"/>
    <mergeCell ref="E50:F50"/>
    <mergeCell ref="E51:F52"/>
    <mergeCell ref="A51:A52"/>
    <mergeCell ref="B51:B52"/>
    <mergeCell ref="C51:C52"/>
    <mergeCell ref="E53:F53"/>
    <mergeCell ref="H53:I53"/>
    <mergeCell ref="E54:F55"/>
    <mergeCell ref="H54:I55"/>
    <mergeCell ref="A53:B53"/>
    <mergeCell ref="A48:I48"/>
    <mergeCell ref="A33:A34"/>
    <mergeCell ref="B33:B34"/>
    <mergeCell ref="C33:C34"/>
    <mergeCell ref="A42:A43"/>
    <mergeCell ref="B42:B43"/>
    <mergeCell ref="C42:C43"/>
    <mergeCell ref="A41:I41"/>
    <mergeCell ref="D33:D34"/>
    <mergeCell ref="D42:D43"/>
    <mergeCell ref="A8:I8"/>
    <mergeCell ref="A14:I14"/>
    <mergeCell ref="C26:D26"/>
    <mergeCell ref="A26:B26"/>
    <mergeCell ref="F2:I2"/>
    <mergeCell ref="A23:B23"/>
    <mergeCell ref="C23:D23"/>
    <mergeCell ref="A24:B24"/>
    <mergeCell ref="A12:B12"/>
    <mergeCell ref="D12:F12"/>
    <mergeCell ref="A25:B25"/>
    <mergeCell ref="C24:D24"/>
    <mergeCell ref="C25:D25"/>
  </mergeCells>
  <pageMargins left="0.70866141732283472" right="0.70866141732283472" top="0.4" bottom="0.27559055118110237" header="0.31496062992125984" footer="0.31496062992125984"/>
  <pageSetup paperSize="9" scale="70" orientation="landscape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408"/>
  <sheetViews>
    <sheetView tabSelected="1" topLeftCell="A342" zoomScaleNormal="100" zoomScaleSheetLayoutView="91" workbookViewId="0">
      <selection activeCell="K407" sqref="K407"/>
    </sheetView>
  </sheetViews>
  <sheetFormatPr defaultRowHeight="15" outlineLevelRow="1" x14ac:dyDescent="0.25"/>
  <cols>
    <col min="1" max="1" width="14.5703125" customWidth="1"/>
    <col min="2" max="2" width="22.42578125" customWidth="1"/>
    <col min="3" max="3" width="24.5703125" customWidth="1"/>
    <col min="4" max="4" width="14.140625" customWidth="1"/>
    <col min="5" max="5" width="13.85546875" customWidth="1"/>
    <col min="6" max="6" width="12.28515625" customWidth="1"/>
    <col min="7" max="7" width="12.140625" customWidth="1"/>
    <col min="8" max="8" width="14" customWidth="1"/>
    <col min="9" max="10" width="11.42578125" customWidth="1"/>
    <col min="11" max="11" width="11" customWidth="1"/>
    <col min="12" max="12" width="9.85546875" customWidth="1"/>
    <col min="13" max="13" width="11" customWidth="1"/>
    <col min="14" max="14" width="8.85546875" customWidth="1"/>
    <col min="15" max="15" width="5.7109375" customWidth="1"/>
    <col min="16" max="16" width="5.42578125" customWidth="1"/>
  </cols>
  <sheetData>
    <row r="1" spans="1:16" s="99" customFormat="1" ht="15.75" x14ac:dyDescent="0.25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59" t="s">
        <v>215</v>
      </c>
      <c r="L1" s="245"/>
      <c r="M1" s="245"/>
      <c r="N1" s="245"/>
      <c r="O1" s="245"/>
      <c r="P1" s="246"/>
    </row>
    <row r="2" spans="1:16" s="99" customFormat="1" ht="15.75" x14ac:dyDescent="0.25">
      <c r="A2" s="247"/>
      <c r="B2" s="246"/>
      <c r="C2" s="246"/>
      <c r="D2" s="246"/>
      <c r="E2" s="246"/>
      <c r="F2" s="246"/>
      <c r="G2" s="246"/>
      <c r="H2" s="246"/>
      <c r="I2" s="246"/>
      <c r="J2" s="260" t="s">
        <v>0</v>
      </c>
      <c r="K2" s="257"/>
      <c r="L2" s="257"/>
      <c r="M2" s="257"/>
      <c r="N2" s="257"/>
      <c r="O2" s="257"/>
      <c r="P2" s="257"/>
    </row>
    <row r="3" spans="1:16" s="99" customFormat="1" ht="62.25" customHeight="1" x14ac:dyDescent="0.25">
      <c r="A3" s="258"/>
      <c r="B3" s="258"/>
      <c r="C3" s="258"/>
      <c r="D3" s="258"/>
      <c r="E3" s="258"/>
      <c r="F3" s="258"/>
      <c r="G3" s="258"/>
      <c r="H3" s="258"/>
      <c r="I3" s="258"/>
      <c r="J3" s="420" t="s">
        <v>265</v>
      </c>
      <c r="K3" s="420"/>
      <c r="L3" s="420"/>
      <c r="M3" s="420"/>
      <c r="N3" s="258"/>
      <c r="O3" s="258"/>
      <c r="P3" s="246"/>
    </row>
    <row r="4" spans="1:16" s="99" customFormat="1" ht="11.25" customHeight="1" x14ac:dyDescent="0.25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46"/>
    </row>
    <row r="5" spans="1:16" s="99" customFormat="1" ht="15.75" x14ac:dyDescent="0.25">
      <c r="A5" s="258"/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46"/>
    </row>
    <row r="6" spans="1:16" ht="15.75" x14ac:dyDescent="0.25">
      <c r="A6" s="180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</row>
    <row r="7" spans="1:16" ht="15.75" x14ac:dyDescent="0.25">
      <c r="A7" s="25"/>
    </row>
    <row r="8" spans="1:16" ht="18.75" x14ac:dyDescent="0.25">
      <c r="A8" s="347" t="s">
        <v>291</v>
      </c>
      <c r="B8" s="347"/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</row>
    <row r="9" spans="1:16" ht="15.75" x14ac:dyDescent="0.25">
      <c r="A9" s="2"/>
    </row>
    <row r="10" spans="1:16" s="68" customFormat="1" ht="21" customHeight="1" x14ac:dyDescent="0.25">
      <c r="A10" s="26" t="s">
        <v>79</v>
      </c>
      <c r="C10" s="69"/>
      <c r="D10" s="69"/>
      <c r="E10" s="69"/>
      <c r="F10" s="199"/>
      <c r="G10" s="69"/>
      <c r="H10" s="200" t="s">
        <v>238</v>
      </c>
      <c r="I10" s="69"/>
      <c r="J10" s="148" t="s">
        <v>176</v>
      </c>
    </row>
    <row r="11" spans="1:16" s="18" customFormat="1" ht="17.25" customHeight="1" x14ac:dyDescent="0.2">
      <c r="B11" s="17" t="s">
        <v>175</v>
      </c>
      <c r="C11" s="17"/>
      <c r="D11" s="17"/>
      <c r="E11" s="17"/>
      <c r="F11" s="17"/>
      <c r="G11" s="17"/>
      <c r="H11" s="17"/>
      <c r="I11" s="17"/>
      <c r="J11" s="149" t="s">
        <v>177</v>
      </c>
    </row>
    <row r="12" spans="1:16" ht="8.25" customHeight="1" x14ac:dyDescent="0.25">
      <c r="A12" s="27"/>
      <c r="B12" s="69"/>
      <c r="C12" s="69"/>
      <c r="D12" s="198"/>
      <c r="E12" s="198"/>
      <c r="F12" s="198"/>
      <c r="G12" s="198"/>
      <c r="H12" s="198"/>
      <c r="I12" s="198"/>
      <c r="J12" s="198"/>
    </row>
    <row r="13" spans="1:16" ht="20.25" customHeight="1" x14ac:dyDescent="0.25">
      <c r="A13" s="26" t="s">
        <v>239</v>
      </c>
      <c r="B13" s="70"/>
      <c r="C13" s="69"/>
      <c r="D13" s="198"/>
      <c r="E13" s="198"/>
      <c r="F13" s="198"/>
      <c r="G13" s="198"/>
      <c r="H13" s="198"/>
      <c r="I13" s="198"/>
      <c r="J13" s="148" t="s">
        <v>176</v>
      </c>
    </row>
    <row r="14" spans="1:16" s="38" customFormat="1" ht="17.25" customHeight="1" x14ac:dyDescent="0.2">
      <c r="B14" s="67" t="s">
        <v>178</v>
      </c>
      <c r="C14" s="201"/>
      <c r="D14" s="201"/>
      <c r="E14" s="201"/>
      <c r="F14" s="201"/>
      <c r="G14" s="201"/>
      <c r="H14" s="201"/>
      <c r="I14" s="201"/>
      <c r="J14" s="149" t="s">
        <v>177</v>
      </c>
    </row>
    <row r="15" spans="1:16" ht="9" customHeight="1" x14ac:dyDescent="0.25">
      <c r="A15" s="27"/>
      <c r="C15" s="198"/>
      <c r="D15" s="198"/>
      <c r="E15" s="198"/>
      <c r="F15" s="198"/>
      <c r="G15" s="198"/>
      <c r="H15" s="198"/>
      <c r="I15" s="198"/>
      <c r="J15" s="198"/>
    </row>
    <row r="16" spans="1:16" ht="17.25" customHeight="1" x14ac:dyDescent="0.25">
      <c r="A16" s="181" t="s">
        <v>207</v>
      </c>
      <c r="B16" s="150">
        <v>1317310</v>
      </c>
      <c r="C16" s="151" t="s">
        <v>182</v>
      </c>
      <c r="D16" s="151" t="s">
        <v>156</v>
      </c>
      <c r="E16" s="395" t="s">
        <v>106</v>
      </c>
      <c r="F16" s="395"/>
      <c r="G16" s="395"/>
      <c r="H16" s="395"/>
      <c r="I16" s="395"/>
      <c r="J16" s="154" t="s">
        <v>184</v>
      </c>
    </row>
    <row r="17" spans="1:16" ht="67.5" x14ac:dyDescent="0.25">
      <c r="A17" s="152"/>
      <c r="B17" s="153" t="s">
        <v>179</v>
      </c>
      <c r="C17" s="153" t="s">
        <v>180</v>
      </c>
      <c r="D17" s="153" t="s">
        <v>181</v>
      </c>
      <c r="E17" s="198"/>
      <c r="F17" s="394" t="s">
        <v>183</v>
      </c>
      <c r="G17" s="394"/>
      <c r="H17" s="394"/>
      <c r="I17" s="394"/>
      <c r="J17" s="155" t="s">
        <v>185</v>
      </c>
    </row>
    <row r="18" spans="1:16" ht="9" customHeight="1" x14ac:dyDescent="0.25">
      <c r="A18" s="27"/>
    </row>
    <row r="19" spans="1:16" ht="16.5" customHeight="1" x14ac:dyDescent="0.25">
      <c r="A19" s="381" t="s">
        <v>292</v>
      </c>
      <c r="B19" s="381"/>
      <c r="C19" s="381"/>
      <c r="D19" s="381"/>
      <c r="E19" s="381"/>
      <c r="F19" s="381"/>
      <c r="G19" s="381"/>
      <c r="H19" s="381"/>
      <c r="I19" s="381"/>
      <c r="J19" s="381"/>
      <c r="K19" s="381"/>
      <c r="L19" s="381"/>
      <c r="M19" s="381"/>
      <c r="N19" s="381"/>
    </row>
    <row r="20" spans="1:16" ht="8.25" customHeight="1" x14ac:dyDescent="0.25">
      <c r="A20" s="1"/>
    </row>
    <row r="21" spans="1:16" ht="16.5" customHeight="1" x14ac:dyDescent="0.25">
      <c r="A21" s="381" t="s">
        <v>293</v>
      </c>
      <c r="B21" s="381"/>
      <c r="C21" s="381"/>
      <c r="D21" s="381"/>
      <c r="E21" s="381"/>
      <c r="F21" s="381"/>
      <c r="G21" s="381"/>
      <c r="H21" s="381"/>
      <c r="I21" s="381"/>
      <c r="J21" s="381"/>
      <c r="K21" s="381"/>
      <c r="L21" s="381"/>
      <c r="M21" s="381"/>
      <c r="N21" s="381"/>
      <c r="O21" s="381"/>
    </row>
    <row r="22" spans="1:16" ht="19.5" customHeight="1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</row>
    <row r="23" spans="1:16" ht="16.5" customHeight="1" x14ac:dyDescent="0.25">
      <c r="A23" s="74" t="s">
        <v>186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</row>
    <row r="24" spans="1:16" ht="45" customHeight="1" x14ac:dyDescent="0.25">
      <c r="A24" s="421" t="s">
        <v>216</v>
      </c>
      <c r="B24" s="421"/>
      <c r="C24" s="421"/>
      <c r="D24" s="421"/>
      <c r="E24" s="421"/>
      <c r="F24" s="421"/>
      <c r="G24" s="421"/>
      <c r="H24" s="421"/>
      <c r="I24" s="421"/>
    </row>
    <row r="25" spans="1:16" ht="16.5" customHeight="1" x14ac:dyDescent="0.25">
      <c r="A25" s="252"/>
      <c r="B25" s="252"/>
      <c r="C25" s="252"/>
      <c r="D25" s="252"/>
      <c r="E25" s="252"/>
      <c r="F25" s="252"/>
      <c r="G25" s="252"/>
      <c r="H25" s="252"/>
      <c r="I25" s="252"/>
    </row>
    <row r="26" spans="1:16" ht="24.75" customHeight="1" x14ac:dyDescent="0.25">
      <c r="A26" s="381" t="s">
        <v>187</v>
      </c>
      <c r="B26" s="381"/>
      <c r="C26" s="381"/>
      <c r="D26" s="381"/>
      <c r="E26" s="381"/>
      <c r="F26" s="381"/>
      <c r="G26" s="381"/>
      <c r="H26" s="381"/>
      <c r="I26" s="381"/>
      <c r="J26" s="381"/>
      <c r="K26" s="381"/>
      <c r="L26" s="381"/>
      <c r="M26" s="381"/>
      <c r="N26" s="381"/>
    </row>
    <row r="27" spans="1:16" ht="159" customHeight="1" x14ac:dyDescent="0.25">
      <c r="A27" s="348" t="s">
        <v>332</v>
      </c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N27" s="348"/>
      <c r="O27" s="348"/>
      <c r="P27" s="348"/>
    </row>
    <row r="28" spans="1:16" ht="22.5" customHeight="1" x14ac:dyDescent="0.25">
      <c r="A28" s="179"/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</row>
    <row r="29" spans="1:16" ht="21.75" customHeight="1" x14ac:dyDescent="0.25">
      <c r="A29" s="381" t="s">
        <v>157</v>
      </c>
      <c r="B29" s="381"/>
      <c r="C29" s="381"/>
      <c r="D29" s="381"/>
      <c r="E29" s="381"/>
      <c r="F29" s="381"/>
      <c r="G29" s="381"/>
      <c r="H29" s="381"/>
      <c r="I29" s="381"/>
      <c r="J29" s="381"/>
      <c r="K29" s="381"/>
      <c r="L29" s="381"/>
      <c r="M29" s="381"/>
      <c r="N29" s="381"/>
    </row>
    <row r="30" spans="1:16" ht="27" customHeight="1" x14ac:dyDescent="0.25">
      <c r="A30" s="381" t="s">
        <v>294</v>
      </c>
      <c r="B30" s="381"/>
      <c r="C30" s="381"/>
      <c r="D30" s="381"/>
      <c r="E30" s="381"/>
      <c r="F30" s="381"/>
      <c r="G30" s="381"/>
      <c r="H30" s="381"/>
      <c r="I30" s="381"/>
      <c r="J30" s="381"/>
      <c r="K30" s="381"/>
      <c r="L30" s="381"/>
      <c r="M30" s="381"/>
      <c r="N30" s="381"/>
    </row>
    <row r="31" spans="1:16" x14ac:dyDescent="0.25">
      <c r="A31" s="386" t="s">
        <v>80</v>
      </c>
      <c r="B31" s="386"/>
      <c r="C31" s="386"/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76"/>
    </row>
    <row r="32" spans="1:16" ht="15.75" customHeight="1" x14ac:dyDescent="0.25">
      <c r="A32" s="379" t="s">
        <v>16</v>
      </c>
      <c r="B32" s="379" t="s">
        <v>2</v>
      </c>
      <c r="C32" s="379" t="s">
        <v>295</v>
      </c>
      <c r="D32" s="379"/>
      <c r="E32" s="379"/>
      <c r="F32" s="379"/>
      <c r="G32" s="379" t="s">
        <v>296</v>
      </c>
      <c r="H32" s="379"/>
      <c r="I32" s="379"/>
      <c r="J32" s="379"/>
      <c r="K32" s="379" t="s">
        <v>297</v>
      </c>
      <c r="L32" s="379"/>
      <c r="M32" s="379"/>
      <c r="N32" s="379"/>
    </row>
    <row r="33" spans="1:15" ht="20.25" customHeight="1" x14ac:dyDescent="0.25">
      <c r="A33" s="379"/>
      <c r="B33" s="379"/>
      <c r="C33" s="102" t="s">
        <v>17</v>
      </c>
      <c r="D33" s="379" t="s">
        <v>27</v>
      </c>
      <c r="E33" s="377" t="s">
        <v>20</v>
      </c>
      <c r="F33" s="102" t="s">
        <v>21</v>
      </c>
      <c r="G33" s="102" t="s">
        <v>17</v>
      </c>
      <c r="H33" s="379" t="s">
        <v>19</v>
      </c>
      <c r="I33" s="377" t="s">
        <v>20</v>
      </c>
      <c r="J33" s="102" t="s">
        <v>21</v>
      </c>
      <c r="K33" s="102" t="s">
        <v>17</v>
      </c>
      <c r="L33" s="379" t="s">
        <v>27</v>
      </c>
      <c r="M33" s="377" t="s">
        <v>20</v>
      </c>
      <c r="N33" s="102" t="s">
        <v>21</v>
      </c>
    </row>
    <row r="34" spans="1:15" ht="18.75" customHeight="1" x14ac:dyDescent="0.25">
      <c r="A34" s="379"/>
      <c r="B34" s="379"/>
      <c r="C34" s="102" t="s">
        <v>18</v>
      </c>
      <c r="D34" s="379"/>
      <c r="E34" s="377"/>
      <c r="F34" s="102" t="s">
        <v>28</v>
      </c>
      <c r="G34" s="102" t="s">
        <v>18</v>
      </c>
      <c r="H34" s="379"/>
      <c r="I34" s="377"/>
      <c r="J34" s="102" t="s">
        <v>29</v>
      </c>
      <c r="K34" s="102" t="s">
        <v>18</v>
      </c>
      <c r="L34" s="379"/>
      <c r="M34" s="377"/>
      <c r="N34" s="102" t="s">
        <v>30</v>
      </c>
    </row>
    <row r="35" spans="1:15" ht="15.75" customHeight="1" x14ac:dyDescent="0.25">
      <c r="A35" s="102">
        <v>1</v>
      </c>
      <c r="B35" s="102">
        <v>2</v>
      </c>
      <c r="C35" s="102">
        <f>B35+1</f>
        <v>3</v>
      </c>
      <c r="D35" s="102">
        <f t="shared" ref="D35:N35" si="0">C35+1</f>
        <v>4</v>
      </c>
      <c r="E35" s="102">
        <f t="shared" si="0"/>
        <v>5</v>
      </c>
      <c r="F35" s="102">
        <f t="shared" si="0"/>
        <v>6</v>
      </c>
      <c r="G35" s="102">
        <f t="shared" si="0"/>
        <v>7</v>
      </c>
      <c r="H35" s="102">
        <f t="shared" si="0"/>
        <v>8</v>
      </c>
      <c r="I35" s="102">
        <f t="shared" si="0"/>
        <v>9</v>
      </c>
      <c r="J35" s="102">
        <f t="shared" si="0"/>
        <v>10</v>
      </c>
      <c r="K35" s="102">
        <f t="shared" si="0"/>
        <v>11</v>
      </c>
      <c r="L35" s="102">
        <f t="shared" si="0"/>
        <v>12</v>
      </c>
      <c r="M35" s="102">
        <f t="shared" si="0"/>
        <v>13</v>
      </c>
      <c r="N35" s="102">
        <f t="shared" si="0"/>
        <v>14</v>
      </c>
    </row>
    <row r="36" spans="1:15" ht="37.5" customHeight="1" x14ac:dyDescent="0.25">
      <c r="A36" s="182">
        <v>1317310</v>
      </c>
      <c r="B36" s="188" t="s">
        <v>106</v>
      </c>
      <c r="C36" s="190"/>
      <c r="D36" s="139">
        <v>7130948</v>
      </c>
      <c r="E36" s="139">
        <f>D36</f>
        <v>7130948</v>
      </c>
      <c r="F36" s="139">
        <f>C36+D36</f>
        <v>7130948</v>
      </c>
      <c r="G36" s="327"/>
      <c r="H36" s="139">
        <v>38571309</v>
      </c>
      <c r="I36" s="139">
        <f>H36</f>
        <v>38571309</v>
      </c>
      <c r="J36" s="139">
        <f>G36+H36</f>
        <v>38571309</v>
      </c>
      <c r="K36" s="314"/>
      <c r="L36" s="313">
        <f>'Додаток 1'!G45</f>
        <v>64013670</v>
      </c>
      <c r="M36" s="313">
        <f>L36</f>
        <v>64013670</v>
      </c>
      <c r="N36" s="313">
        <f>K36+L36</f>
        <v>64013670</v>
      </c>
    </row>
    <row r="37" spans="1:15" ht="27" customHeight="1" x14ac:dyDescent="0.25">
      <c r="A37" s="189"/>
      <c r="B37" s="189" t="s">
        <v>23</v>
      </c>
      <c r="C37" s="190"/>
      <c r="D37" s="315" t="s">
        <v>24</v>
      </c>
      <c r="E37" s="315" t="s">
        <v>24</v>
      </c>
      <c r="F37" s="315">
        <f>C37</f>
        <v>0</v>
      </c>
      <c r="G37" s="315"/>
      <c r="H37" s="315" t="s">
        <v>24</v>
      </c>
      <c r="I37" s="315" t="s">
        <v>24</v>
      </c>
      <c r="J37" s="315">
        <f>G37</f>
        <v>0</v>
      </c>
      <c r="K37" s="316"/>
      <c r="L37" s="313" t="s">
        <v>24</v>
      </c>
      <c r="M37" s="313" t="s">
        <v>24</v>
      </c>
      <c r="N37" s="313">
        <f>K37</f>
        <v>0</v>
      </c>
    </row>
    <row r="38" spans="1:15" ht="49.5" customHeight="1" x14ac:dyDescent="0.25">
      <c r="A38" s="182">
        <v>602400</v>
      </c>
      <c r="B38" s="189" t="s">
        <v>107</v>
      </c>
      <c r="C38" s="190" t="s">
        <v>24</v>
      </c>
      <c r="D38" s="315">
        <v>33470172</v>
      </c>
      <c r="E38" s="315">
        <f>D38</f>
        <v>33470172</v>
      </c>
      <c r="F38" s="315">
        <f>E38</f>
        <v>33470172</v>
      </c>
      <c r="G38" s="315" t="s">
        <v>24</v>
      </c>
      <c r="H38" s="315">
        <v>26911799</v>
      </c>
      <c r="I38" s="315">
        <f>H38</f>
        <v>26911799</v>
      </c>
      <c r="J38" s="315">
        <f>I38</f>
        <v>26911799</v>
      </c>
      <c r="K38" s="313" t="s">
        <v>24</v>
      </c>
      <c r="L38" s="313">
        <v>45010470</v>
      </c>
      <c r="M38" s="313">
        <f>L38</f>
        <v>45010470</v>
      </c>
      <c r="N38" s="313">
        <f>L38</f>
        <v>45010470</v>
      </c>
    </row>
    <row r="39" spans="1:15" ht="43.5" customHeight="1" x14ac:dyDescent="0.25">
      <c r="A39" s="182">
        <v>31030000</v>
      </c>
      <c r="B39" s="231" t="s">
        <v>208</v>
      </c>
      <c r="C39" s="190"/>
      <c r="D39" s="315"/>
      <c r="E39" s="315">
        <f>D39</f>
        <v>0</v>
      </c>
      <c r="F39" s="315">
        <f>D39</f>
        <v>0</v>
      </c>
      <c r="G39" s="315"/>
      <c r="H39" s="315">
        <v>5700000</v>
      </c>
      <c r="I39" s="315">
        <f>H39</f>
        <v>5700000</v>
      </c>
      <c r="J39" s="315">
        <f>H39</f>
        <v>5700000</v>
      </c>
      <c r="K39" s="313"/>
      <c r="L39" s="313">
        <v>4000000</v>
      </c>
      <c r="M39" s="313">
        <f>L39</f>
        <v>4000000</v>
      </c>
      <c r="N39" s="313">
        <f>L39</f>
        <v>4000000</v>
      </c>
    </row>
    <row r="40" spans="1:15" ht="120" x14ac:dyDescent="0.25">
      <c r="A40" s="182">
        <v>33010000</v>
      </c>
      <c r="B40" s="189" t="s">
        <v>209</v>
      </c>
      <c r="C40" s="190"/>
      <c r="D40" s="315"/>
      <c r="E40" s="315">
        <f>D40</f>
        <v>0</v>
      </c>
      <c r="F40" s="315">
        <f>D40</f>
        <v>0</v>
      </c>
      <c r="G40" s="315"/>
      <c r="H40" s="315">
        <v>17300000</v>
      </c>
      <c r="I40" s="315">
        <f>H40</f>
        <v>17300000</v>
      </c>
      <c r="J40" s="315">
        <f>H40</f>
        <v>17300000</v>
      </c>
      <c r="K40" s="313"/>
      <c r="L40" s="313">
        <v>15000000</v>
      </c>
      <c r="M40" s="313">
        <f>L40</f>
        <v>15000000</v>
      </c>
      <c r="N40" s="313">
        <f>L40</f>
        <v>15000000</v>
      </c>
    </row>
    <row r="41" spans="1:15" ht="22.5" customHeight="1" x14ac:dyDescent="0.25">
      <c r="A41" s="97"/>
      <c r="B41" s="108"/>
      <c r="C41" s="230" t="s">
        <v>24</v>
      </c>
      <c r="D41" s="316"/>
      <c r="E41" s="316"/>
      <c r="F41" s="316"/>
      <c r="G41" s="315" t="s">
        <v>24</v>
      </c>
      <c r="H41" s="315"/>
      <c r="I41" s="315"/>
      <c r="J41" s="315"/>
      <c r="K41" s="313" t="s">
        <v>24</v>
      </c>
      <c r="L41" s="313"/>
      <c r="M41" s="313"/>
      <c r="N41" s="313"/>
    </row>
    <row r="42" spans="1:15" x14ac:dyDescent="0.25">
      <c r="A42" s="380">
        <v>24110700</v>
      </c>
      <c r="B42" s="391" t="s">
        <v>168</v>
      </c>
      <c r="C42" s="392" t="s">
        <v>24</v>
      </c>
      <c r="D42" s="393"/>
      <c r="E42" s="393"/>
      <c r="F42" s="393"/>
      <c r="G42" s="385" t="s">
        <v>24</v>
      </c>
      <c r="H42" s="385"/>
      <c r="I42" s="385"/>
      <c r="J42" s="385"/>
      <c r="K42" s="384" t="s">
        <v>24</v>
      </c>
      <c r="L42" s="384">
        <v>3200</v>
      </c>
      <c r="M42" s="384">
        <f>L42</f>
        <v>3200</v>
      </c>
      <c r="N42" s="384">
        <f>L42</f>
        <v>3200</v>
      </c>
    </row>
    <row r="43" spans="1:15" ht="37.5" customHeight="1" x14ac:dyDescent="0.25">
      <c r="A43" s="380"/>
      <c r="B43" s="391"/>
      <c r="C43" s="392"/>
      <c r="D43" s="393"/>
      <c r="E43" s="393"/>
      <c r="F43" s="393"/>
      <c r="G43" s="385"/>
      <c r="H43" s="385"/>
      <c r="I43" s="385"/>
      <c r="J43" s="385"/>
      <c r="K43" s="384"/>
      <c r="L43" s="384"/>
      <c r="M43" s="384"/>
      <c r="N43" s="384"/>
    </row>
    <row r="44" spans="1:15" ht="24.75" customHeight="1" x14ac:dyDescent="0.25">
      <c r="A44" s="177">
        <v>602200</v>
      </c>
      <c r="B44" s="191" t="s">
        <v>25</v>
      </c>
      <c r="C44" s="184" t="s">
        <v>24</v>
      </c>
      <c r="D44" s="315">
        <v>296779</v>
      </c>
      <c r="E44" s="315">
        <f>D44</f>
        <v>296779</v>
      </c>
      <c r="F44" s="315">
        <f>D44</f>
        <v>296779</v>
      </c>
      <c r="G44" s="315" t="s">
        <v>24</v>
      </c>
      <c r="H44" s="315"/>
      <c r="I44" s="315"/>
      <c r="J44" s="315">
        <f>I44</f>
        <v>0</v>
      </c>
      <c r="K44" s="313" t="s">
        <v>24</v>
      </c>
      <c r="L44" s="313" t="s">
        <v>24</v>
      </c>
      <c r="M44" s="313" t="s">
        <v>24</v>
      </c>
      <c r="N44" s="313" t="s">
        <v>24</v>
      </c>
    </row>
    <row r="45" spans="1:15" ht="21.75" customHeight="1" x14ac:dyDescent="0.25">
      <c r="A45" s="140"/>
      <c r="B45" s="140" t="s">
        <v>7</v>
      </c>
      <c r="C45" s="187">
        <f>C36</f>
        <v>0</v>
      </c>
      <c r="D45" s="187">
        <f>D36</f>
        <v>7130948</v>
      </c>
      <c r="E45" s="187">
        <f>E36</f>
        <v>7130948</v>
      </c>
      <c r="F45" s="187">
        <f>C45+D45</f>
        <v>7130948</v>
      </c>
      <c r="G45" s="187">
        <f>G37</f>
        <v>0</v>
      </c>
      <c r="H45" s="187">
        <f>H36</f>
        <v>38571309</v>
      </c>
      <c r="I45" s="187">
        <f>I36</f>
        <v>38571309</v>
      </c>
      <c r="J45" s="187">
        <f>G45+H45</f>
        <v>38571309</v>
      </c>
      <c r="K45" s="187">
        <f>K37</f>
        <v>0</v>
      </c>
      <c r="L45" s="187">
        <f>L36</f>
        <v>64013670</v>
      </c>
      <c r="M45" s="187">
        <f>M36</f>
        <v>64013670</v>
      </c>
      <c r="N45" s="187">
        <f>K45+L45</f>
        <v>64013670</v>
      </c>
    </row>
    <row r="46" spans="1:15" ht="18.75" customHeight="1" x14ac:dyDescent="0.25">
      <c r="A46" s="1"/>
      <c r="D46" s="298"/>
      <c r="H46" s="298"/>
      <c r="L46" s="298"/>
    </row>
    <row r="47" spans="1:15" ht="24.75" customHeight="1" x14ac:dyDescent="0.25">
      <c r="A47" s="381" t="s">
        <v>298</v>
      </c>
      <c r="B47" s="381"/>
      <c r="C47" s="381"/>
      <c r="D47" s="381"/>
      <c r="E47" s="381"/>
      <c r="F47" s="381"/>
      <c r="G47" s="381"/>
      <c r="H47" s="381"/>
      <c r="I47" s="381"/>
      <c r="J47" s="381"/>
      <c r="K47" s="381"/>
      <c r="L47" s="381"/>
      <c r="M47" s="381"/>
      <c r="N47" s="381"/>
      <c r="O47" s="381"/>
    </row>
    <row r="48" spans="1:15" x14ac:dyDescent="0.25">
      <c r="A48" s="386" t="s">
        <v>80</v>
      </c>
      <c r="B48" s="386"/>
      <c r="C48" s="386"/>
      <c r="D48" s="386"/>
      <c r="E48" s="386"/>
      <c r="F48" s="386"/>
      <c r="G48" s="386"/>
      <c r="H48" s="386"/>
      <c r="I48" s="386"/>
      <c r="J48" s="386"/>
      <c r="K48" s="76"/>
    </row>
    <row r="49" spans="1:12" ht="15.75" customHeight="1" x14ac:dyDescent="0.25">
      <c r="A49" s="380" t="s">
        <v>16</v>
      </c>
      <c r="B49" s="380" t="s">
        <v>2</v>
      </c>
      <c r="C49" s="380" t="s">
        <v>254</v>
      </c>
      <c r="D49" s="380"/>
      <c r="E49" s="380"/>
      <c r="F49" s="380"/>
      <c r="G49" s="380" t="s">
        <v>299</v>
      </c>
      <c r="H49" s="380"/>
      <c r="I49" s="380"/>
      <c r="J49" s="380"/>
    </row>
    <row r="50" spans="1:12" ht="20.25" customHeight="1" x14ac:dyDescent="0.25">
      <c r="A50" s="380"/>
      <c r="B50" s="380"/>
      <c r="C50" s="182" t="s">
        <v>17</v>
      </c>
      <c r="D50" s="380" t="s">
        <v>27</v>
      </c>
      <c r="E50" s="376" t="s">
        <v>20</v>
      </c>
      <c r="F50" s="182" t="s">
        <v>21</v>
      </c>
      <c r="G50" s="182" t="s">
        <v>17</v>
      </c>
      <c r="H50" s="380" t="s">
        <v>27</v>
      </c>
      <c r="I50" s="376" t="s">
        <v>20</v>
      </c>
      <c r="J50" s="182" t="s">
        <v>21</v>
      </c>
    </row>
    <row r="51" spans="1:12" x14ac:dyDescent="0.25">
      <c r="A51" s="380"/>
      <c r="B51" s="380"/>
      <c r="C51" s="182" t="s">
        <v>18</v>
      </c>
      <c r="D51" s="380"/>
      <c r="E51" s="376"/>
      <c r="F51" s="182" t="s">
        <v>28</v>
      </c>
      <c r="G51" s="182" t="s">
        <v>18</v>
      </c>
      <c r="H51" s="380"/>
      <c r="I51" s="376"/>
      <c r="J51" s="182" t="s">
        <v>29</v>
      </c>
    </row>
    <row r="52" spans="1:12" x14ac:dyDescent="0.25">
      <c r="A52" s="182">
        <v>1</v>
      </c>
      <c r="B52" s="182">
        <f>A52+1</f>
        <v>2</v>
      </c>
      <c r="C52" s="182">
        <f t="shared" ref="C52:J52" si="1">B52+1</f>
        <v>3</v>
      </c>
      <c r="D52" s="182">
        <f t="shared" si="1"/>
        <v>4</v>
      </c>
      <c r="E52" s="182">
        <f t="shared" si="1"/>
        <v>5</v>
      </c>
      <c r="F52" s="182">
        <f t="shared" si="1"/>
        <v>6</v>
      </c>
      <c r="G52" s="182">
        <f t="shared" si="1"/>
        <v>7</v>
      </c>
      <c r="H52" s="182">
        <f t="shared" si="1"/>
        <v>8</v>
      </c>
      <c r="I52" s="182">
        <f t="shared" si="1"/>
        <v>9</v>
      </c>
      <c r="J52" s="182">
        <f t="shared" si="1"/>
        <v>10</v>
      </c>
    </row>
    <row r="53" spans="1:12" ht="35.25" customHeight="1" x14ac:dyDescent="0.25">
      <c r="A53" s="182">
        <v>1317310</v>
      </c>
      <c r="B53" s="188" t="s">
        <v>106</v>
      </c>
      <c r="C53" s="190"/>
      <c r="D53" s="296">
        <f>'Додаток 1'!H45</f>
        <v>0</v>
      </c>
      <c r="E53" s="296">
        <f>D53</f>
        <v>0</v>
      </c>
      <c r="F53" s="296">
        <f>C53+D53</f>
        <v>0</v>
      </c>
      <c r="G53" s="295"/>
      <c r="H53" s="296">
        <f>'Додаток 1'!I45</f>
        <v>0</v>
      </c>
      <c r="I53" s="296">
        <f>H53</f>
        <v>0</v>
      </c>
      <c r="J53" s="296">
        <f>G53+H53</f>
        <v>0</v>
      </c>
    </row>
    <row r="54" spans="1:12" ht="27.75" customHeight="1" x14ac:dyDescent="0.25">
      <c r="A54" s="189"/>
      <c r="B54" s="189" t="s">
        <v>23</v>
      </c>
      <c r="C54" s="190"/>
      <c r="D54" s="296" t="s">
        <v>24</v>
      </c>
      <c r="E54" s="296" t="s">
        <v>24</v>
      </c>
      <c r="F54" s="296">
        <f>C54</f>
        <v>0</v>
      </c>
      <c r="G54" s="296"/>
      <c r="H54" s="296" t="s">
        <v>24</v>
      </c>
      <c r="I54" s="296" t="s">
        <v>24</v>
      </c>
      <c r="J54" s="296">
        <f>G54</f>
        <v>0</v>
      </c>
    </row>
    <row r="55" spans="1:12" ht="29.25" hidden="1" customHeight="1" thickBot="1" x14ac:dyDescent="0.3">
      <c r="A55" s="189"/>
      <c r="B55" s="189"/>
      <c r="C55" s="190"/>
      <c r="D55" s="296"/>
      <c r="E55" s="296"/>
      <c r="F55" s="296"/>
      <c r="G55" s="296"/>
      <c r="H55" s="296"/>
      <c r="I55" s="296"/>
      <c r="J55" s="296"/>
    </row>
    <row r="56" spans="1:12" ht="30" hidden="1" customHeight="1" thickBot="1" x14ac:dyDescent="0.3">
      <c r="A56" s="182"/>
      <c r="B56" s="189"/>
      <c r="C56" s="190"/>
      <c r="D56" s="296"/>
      <c r="E56" s="296"/>
      <c r="F56" s="296"/>
      <c r="G56" s="296"/>
      <c r="H56" s="296"/>
      <c r="I56" s="296"/>
      <c r="J56" s="296"/>
    </row>
    <row r="57" spans="1:12" ht="30" hidden="1" customHeight="1" thickBot="1" x14ac:dyDescent="0.3">
      <c r="A57" s="182"/>
      <c r="B57" s="189"/>
      <c r="C57" s="190"/>
      <c r="D57" s="296"/>
      <c r="E57" s="296"/>
      <c r="F57" s="296"/>
      <c r="G57" s="296"/>
      <c r="H57" s="296"/>
      <c r="I57" s="296"/>
      <c r="J57" s="296"/>
    </row>
    <row r="58" spans="1:12" ht="13.5" hidden="1" customHeight="1" thickBot="1" x14ac:dyDescent="0.3">
      <c r="A58" s="182"/>
      <c r="B58" s="189"/>
      <c r="C58" s="190"/>
      <c r="D58" s="296"/>
      <c r="E58" s="296"/>
      <c r="F58" s="296"/>
      <c r="G58" s="296"/>
      <c r="H58" s="296"/>
      <c r="I58" s="296"/>
      <c r="J58" s="296"/>
    </row>
    <row r="59" spans="1:12" x14ac:dyDescent="0.25">
      <c r="A59" s="380">
        <v>602400</v>
      </c>
      <c r="B59" s="391" t="s">
        <v>107</v>
      </c>
      <c r="C59" s="392"/>
      <c r="D59" s="392">
        <f>'Додаток 1'!H45</f>
        <v>0</v>
      </c>
      <c r="E59" s="392">
        <f>D59</f>
        <v>0</v>
      </c>
      <c r="F59" s="392">
        <f>C59+D59</f>
        <v>0</v>
      </c>
      <c r="G59" s="392"/>
      <c r="H59" s="392">
        <f>'Додаток 1'!I45</f>
        <v>0</v>
      </c>
      <c r="I59" s="392">
        <f>H59</f>
        <v>0</v>
      </c>
      <c r="J59" s="392">
        <f>G59+H59</f>
        <v>0</v>
      </c>
    </row>
    <row r="60" spans="1:12" ht="38.25" customHeight="1" x14ac:dyDescent="0.25">
      <c r="A60" s="380"/>
      <c r="B60" s="391"/>
      <c r="C60" s="392"/>
      <c r="D60" s="392"/>
      <c r="E60" s="392"/>
      <c r="F60" s="392"/>
      <c r="G60" s="392"/>
      <c r="H60" s="392"/>
      <c r="I60" s="392"/>
      <c r="J60" s="392"/>
    </row>
    <row r="61" spans="1:12" x14ac:dyDescent="0.25">
      <c r="A61" s="140"/>
      <c r="B61" s="140" t="s">
        <v>7</v>
      </c>
      <c r="C61" s="187">
        <f>C54</f>
        <v>0</v>
      </c>
      <c r="D61" s="187">
        <f>D53</f>
        <v>0</v>
      </c>
      <c r="E61" s="187">
        <f>E59</f>
        <v>0</v>
      </c>
      <c r="F61" s="187">
        <f>F53</f>
        <v>0</v>
      </c>
      <c r="G61" s="187">
        <f>G54</f>
        <v>0</v>
      </c>
      <c r="H61" s="187">
        <f>H59</f>
        <v>0</v>
      </c>
      <c r="I61" s="187">
        <f>I59</f>
        <v>0</v>
      </c>
      <c r="J61" s="187">
        <f>G61+H61</f>
        <v>0</v>
      </c>
    </row>
    <row r="62" spans="1:12" ht="15" customHeight="1" x14ac:dyDescent="0.25">
      <c r="A62" s="1"/>
    </row>
    <row r="63" spans="1:12" ht="17.25" customHeight="1" x14ac:dyDescent="0.25">
      <c r="A63" s="3" t="s">
        <v>169</v>
      </c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2" ht="19.5" customHeight="1" x14ac:dyDescent="0.25">
      <c r="A64" s="381" t="s">
        <v>300</v>
      </c>
      <c r="B64" s="381"/>
      <c r="C64" s="381"/>
      <c r="D64" s="381"/>
      <c r="E64" s="381"/>
      <c r="F64" s="381"/>
      <c r="G64" s="381"/>
      <c r="H64" s="381"/>
      <c r="I64" s="381"/>
      <c r="J64" s="381"/>
      <c r="K64" s="381"/>
      <c r="L64" s="381"/>
    </row>
    <row r="65" spans="1:15" ht="12" customHeight="1" x14ac:dyDescent="0.25">
      <c r="A65" s="386" t="s">
        <v>80</v>
      </c>
      <c r="B65" s="386"/>
      <c r="C65" s="386"/>
      <c r="D65" s="386"/>
      <c r="E65" s="386"/>
      <c r="F65" s="386"/>
      <c r="G65" s="386"/>
      <c r="H65" s="386"/>
      <c r="I65" s="386"/>
      <c r="J65" s="386"/>
      <c r="K65" s="386"/>
      <c r="L65" s="386"/>
      <c r="M65" s="386"/>
      <c r="N65" s="386"/>
      <c r="O65" s="76"/>
    </row>
    <row r="66" spans="1:15" ht="15.75" customHeight="1" x14ac:dyDescent="0.25">
      <c r="A66" s="379" t="s">
        <v>81</v>
      </c>
      <c r="B66" s="379" t="s">
        <v>2</v>
      </c>
      <c r="C66" s="379" t="s">
        <v>295</v>
      </c>
      <c r="D66" s="379"/>
      <c r="E66" s="379"/>
      <c r="F66" s="379"/>
      <c r="G66" s="379" t="s">
        <v>296</v>
      </c>
      <c r="H66" s="379"/>
      <c r="I66" s="379"/>
      <c r="J66" s="379"/>
      <c r="K66" s="379" t="s">
        <v>297</v>
      </c>
      <c r="L66" s="379"/>
      <c r="M66" s="379"/>
      <c r="N66" s="379"/>
    </row>
    <row r="67" spans="1:15" ht="20.25" customHeight="1" x14ac:dyDescent="0.25">
      <c r="A67" s="379"/>
      <c r="B67" s="379"/>
      <c r="C67" s="102" t="s">
        <v>17</v>
      </c>
      <c r="D67" s="379" t="s">
        <v>27</v>
      </c>
      <c r="E67" s="377" t="s">
        <v>20</v>
      </c>
      <c r="F67" s="102" t="s">
        <v>21</v>
      </c>
      <c r="G67" s="102" t="s">
        <v>17</v>
      </c>
      <c r="H67" s="379" t="s">
        <v>27</v>
      </c>
      <c r="I67" s="377" t="s">
        <v>20</v>
      </c>
      <c r="J67" s="102" t="s">
        <v>21</v>
      </c>
      <c r="K67" s="102" t="s">
        <v>17</v>
      </c>
      <c r="L67" s="379" t="s">
        <v>19</v>
      </c>
      <c r="M67" s="377" t="s">
        <v>20</v>
      </c>
      <c r="N67" s="102" t="s">
        <v>21</v>
      </c>
    </row>
    <row r="68" spans="1:15" ht="20.25" customHeight="1" x14ac:dyDescent="0.25">
      <c r="A68" s="379"/>
      <c r="B68" s="379"/>
      <c r="C68" s="102" t="s">
        <v>18</v>
      </c>
      <c r="D68" s="379"/>
      <c r="E68" s="377"/>
      <c r="F68" s="102" t="s">
        <v>28</v>
      </c>
      <c r="G68" s="102" t="s">
        <v>18</v>
      </c>
      <c r="H68" s="379"/>
      <c r="I68" s="377"/>
      <c r="J68" s="102" t="s">
        <v>29</v>
      </c>
      <c r="K68" s="102" t="s">
        <v>18</v>
      </c>
      <c r="L68" s="379"/>
      <c r="M68" s="377"/>
      <c r="N68" s="102" t="s">
        <v>30</v>
      </c>
    </row>
    <row r="69" spans="1:15" x14ac:dyDescent="0.25">
      <c r="A69" s="102">
        <v>1</v>
      </c>
      <c r="B69" s="102">
        <f>A69+1</f>
        <v>2</v>
      </c>
      <c r="C69" s="102">
        <f t="shared" ref="C69:N69" si="2">B69+1</f>
        <v>3</v>
      </c>
      <c r="D69" s="102">
        <f t="shared" si="2"/>
        <v>4</v>
      </c>
      <c r="E69" s="102">
        <f t="shared" si="2"/>
        <v>5</v>
      </c>
      <c r="F69" s="102">
        <f t="shared" si="2"/>
        <v>6</v>
      </c>
      <c r="G69" s="102">
        <f t="shared" si="2"/>
        <v>7</v>
      </c>
      <c r="H69" s="102">
        <f t="shared" si="2"/>
        <v>8</v>
      </c>
      <c r="I69" s="102">
        <f t="shared" si="2"/>
        <v>9</v>
      </c>
      <c r="J69" s="102">
        <f t="shared" si="2"/>
        <v>10</v>
      </c>
      <c r="K69" s="102">
        <f t="shared" si="2"/>
        <v>11</v>
      </c>
      <c r="L69" s="102">
        <f t="shared" si="2"/>
        <v>12</v>
      </c>
      <c r="M69" s="102">
        <f t="shared" si="2"/>
        <v>13</v>
      </c>
      <c r="N69" s="102">
        <f t="shared" si="2"/>
        <v>14</v>
      </c>
    </row>
    <row r="70" spans="1:15" s="71" customFormat="1" ht="28.5" customHeight="1" x14ac:dyDescent="0.25">
      <c r="A70" s="122">
        <v>1317310</v>
      </c>
      <c r="B70" s="122" t="s">
        <v>106</v>
      </c>
      <c r="C70" s="139"/>
      <c r="D70" s="114">
        <f>D83</f>
        <v>7130948</v>
      </c>
      <c r="E70" s="114">
        <f>D70</f>
        <v>7130948</v>
      </c>
      <c r="F70" s="187">
        <f>C70+D70</f>
        <v>7130948</v>
      </c>
      <c r="G70" s="262"/>
      <c r="H70" s="114">
        <f>H88</f>
        <v>38571309</v>
      </c>
      <c r="I70" s="114">
        <f>H70</f>
        <v>38571309</v>
      </c>
      <c r="J70" s="187">
        <f>G70+H70</f>
        <v>38571309</v>
      </c>
      <c r="K70" s="262"/>
      <c r="L70" s="114">
        <f>L88</f>
        <v>23342846</v>
      </c>
      <c r="M70" s="114">
        <f>L70</f>
        <v>23342846</v>
      </c>
      <c r="N70" s="187">
        <f>K70+L70</f>
        <v>23342846</v>
      </c>
    </row>
    <row r="71" spans="1:15" x14ac:dyDescent="0.25">
      <c r="A71" s="204">
        <v>2000</v>
      </c>
      <c r="B71" s="205" t="s">
        <v>69</v>
      </c>
      <c r="C71" s="206"/>
      <c r="D71" s="206"/>
      <c r="E71" s="206"/>
      <c r="F71" s="206"/>
      <c r="G71" s="263"/>
      <c r="H71" s="206"/>
      <c r="I71" s="206"/>
      <c r="J71" s="206"/>
      <c r="K71" s="263"/>
      <c r="L71" s="206"/>
      <c r="M71" s="206"/>
      <c r="N71" s="206"/>
    </row>
    <row r="72" spans="1:15" s="202" customFormat="1" ht="27" customHeight="1" x14ac:dyDescent="0.25">
      <c r="A72" s="207">
        <v>2100</v>
      </c>
      <c r="B72" s="250" t="s">
        <v>70</v>
      </c>
      <c r="C72" s="208"/>
      <c r="D72" s="281"/>
      <c r="E72" s="281"/>
      <c r="F72" s="282"/>
      <c r="G72" s="264"/>
      <c r="H72" s="281"/>
      <c r="I72" s="281"/>
      <c r="J72" s="282"/>
      <c r="K72" s="264"/>
      <c r="L72" s="281"/>
      <c r="M72" s="281"/>
      <c r="N72" s="282"/>
    </row>
    <row r="73" spans="1:15" s="202" customFormat="1" ht="26.25" customHeight="1" x14ac:dyDescent="0.25">
      <c r="A73" s="207">
        <v>2200</v>
      </c>
      <c r="B73" s="210" t="s">
        <v>71</v>
      </c>
      <c r="C73" s="208"/>
      <c r="D73" s="281"/>
      <c r="E73" s="281"/>
      <c r="F73" s="282"/>
      <c r="G73" s="264"/>
      <c r="H73" s="281"/>
      <c r="I73" s="281"/>
      <c r="J73" s="282"/>
      <c r="K73" s="264"/>
      <c r="L73" s="281"/>
      <c r="M73" s="281"/>
      <c r="N73" s="282"/>
    </row>
    <row r="74" spans="1:15" s="203" customFormat="1" ht="27.75" hidden="1" customHeight="1" thickBot="1" x14ac:dyDescent="0.3">
      <c r="A74" s="207"/>
      <c r="B74" s="210"/>
      <c r="C74" s="211"/>
      <c r="D74" s="255"/>
      <c r="E74" s="255"/>
      <c r="F74" s="206"/>
      <c r="G74" s="265"/>
      <c r="H74" s="255"/>
      <c r="I74" s="255"/>
      <c r="J74" s="206"/>
      <c r="K74" s="265"/>
      <c r="L74" s="296"/>
      <c r="M74" s="296"/>
      <c r="N74" s="206"/>
    </row>
    <row r="75" spans="1:15" s="203" customFormat="1" ht="27.75" hidden="1" customHeight="1" thickBot="1" x14ac:dyDescent="0.3">
      <c r="A75" s="207"/>
      <c r="B75" s="210"/>
      <c r="C75" s="211"/>
      <c r="D75" s="255"/>
      <c r="E75" s="255"/>
      <c r="F75" s="206"/>
      <c r="G75" s="265"/>
      <c r="H75" s="255"/>
      <c r="I75" s="255"/>
      <c r="J75" s="206"/>
      <c r="K75" s="265"/>
      <c r="L75" s="296"/>
      <c r="M75" s="296"/>
      <c r="N75" s="206"/>
    </row>
    <row r="76" spans="1:15" s="203" customFormat="1" ht="18.75" hidden="1" customHeight="1" thickBot="1" x14ac:dyDescent="0.3">
      <c r="A76" s="207"/>
      <c r="B76" s="232"/>
      <c r="C76" s="212"/>
      <c r="D76" s="255"/>
      <c r="E76" s="255"/>
      <c r="F76" s="206"/>
      <c r="G76" s="265"/>
      <c r="H76" s="255"/>
      <c r="I76" s="255"/>
      <c r="J76" s="206"/>
      <c r="K76" s="265"/>
      <c r="L76" s="296"/>
      <c r="M76" s="296"/>
      <c r="N76" s="206"/>
    </row>
    <row r="77" spans="1:15" s="202" customFormat="1" ht="27.75" hidden="1" customHeight="1" thickBot="1" x14ac:dyDescent="0.3">
      <c r="A77" s="207"/>
      <c r="B77" s="209"/>
      <c r="C77" s="208"/>
      <c r="D77" s="281"/>
      <c r="E77" s="281"/>
      <c r="F77" s="282"/>
      <c r="G77" s="264"/>
      <c r="H77" s="281"/>
      <c r="I77" s="281"/>
      <c r="J77" s="282"/>
      <c r="K77" s="264"/>
      <c r="L77" s="281"/>
      <c r="M77" s="281"/>
      <c r="N77" s="282"/>
    </row>
    <row r="78" spans="1:15" s="203" customFormat="1" ht="20.25" hidden="1" customHeight="1" thickBot="1" x14ac:dyDescent="0.3">
      <c r="A78" s="207"/>
      <c r="B78" s="232"/>
      <c r="C78" s="211"/>
      <c r="D78" s="255"/>
      <c r="E78" s="255"/>
      <c r="F78" s="206"/>
      <c r="G78" s="265"/>
      <c r="H78" s="255"/>
      <c r="I78" s="255"/>
      <c r="J78" s="206"/>
      <c r="K78" s="265"/>
      <c r="L78" s="296"/>
      <c r="M78" s="296"/>
      <c r="N78" s="206"/>
    </row>
    <row r="79" spans="1:15" s="203" customFormat="1" hidden="1" x14ac:dyDescent="0.25">
      <c r="A79" s="207"/>
      <c r="B79" s="210"/>
      <c r="C79" s="211"/>
      <c r="D79" s="255"/>
      <c r="E79" s="255"/>
      <c r="F79" s="206"/>
      <c r="G79" s="265"/>
      <c r="H79" s="255"/>
      <c r="I79" s="255"/>
      <c r="J79" s="206"/>
      <c r="K79" s="265"/>
      <c r="L79" s="296"/>
      <c r="M79" s="296"/>
      <c r="N79" s="206"/>
    </row>
    <row r="80" spans="1:15" s="203" customFormat="1" ht="20.25" hidden="1" customHeight="1" thickBot="1" x14ac:dyDescent="0.3">
      <c r="A80" s="207"/>
      <c r="B80" s="210"/>
      <c r="C80" s="211"/>
      <c r="D80" s="283"/>
      <c r="E80" s="283"/>
      <c r="F80" s="206"/>
      <c r="G80" s="265"/>
      <c r="H80" s="283"/>
      <c r="I80" s="283"/>
      <c r="J80" s="206"/>
      <c r="K80" s="265"/>
      <c r="L80" s="283"/>
      <c r="M80" s="283"/>
      <c r="N80" s="206"/>
    </row>
    <row r="81" spans="1:15" s="203" customFormat="1" ht="58.5" hidden="1" customHeight="1" thickBot="1" x14ac:dyDescent="0.3">
      <c r="A81" s="207"/>
      <c r="B81" s="233"/>
      <c r="C81" s="211"/>
      <c r="D81" s="255"/>
      <c r="E81" s="255"/>
      <c r="F81" s="206"/>
      <c r="G81" s="265"/>
      <c r="H81" s="255"/>
      <c r="I81" s="255"/>
      <c r="J81" s="206"/>
      <c r="K81" s="265"/>
      <c r="L81" s="296"/>
      <c r="M81" s="296"/>
      <c r="N81" s="206"/>
    </row>
    <row r="82" spans="1:15" s="202" customFormat="1" ht="15" customHeight="1" x14ac:dyDescent="0.25">
      <c r="A82" s="207">
        <v>2800</v>
      </c>
      <c r="B82" s="234" t="s">
        <v>75</v>
      </c>
      <c r="C82" s="208"/>
      <c r="D82" s="281"/>
      <c r="E82" s="281"/>
      <c r="F82" s="282"/>
      <c r="G82" s="264"/>
      <c r="H82" s="281"/>
      <c r="I82" s="281"/>
      <c r="J82" s="282"/>
      <c r="K82" s="264"/>
      <c r="L82" s="281"/>
      <c r="M82" s="281"/>
      <c r="N82" s="282"/>
    </row>
    <row r="83" spans="1:15" s="60" customFormat="1" x14ac:dyDescent="0.25">
      <c r="A83" s="204">
        <v>3000</v>
      </c>
      <c r="B83" s="205" t="s">
        <v>72</v>
      </c>
      <c r="C83" s="187"/>
      <c r="D83" s="187">
        <f>D84</f>
        <v>7130948</v>
      </c>
      <c r="E83" s="187">
        <f t="shared" ref="E83:F83" si="3">E84</f>
        <v>7130948</v>
      </c>
      <c r="F83" s="187">
        <f t="shared" si="3"/>
        <v>7130948</v>
      </c>
      <c r="G83" s="261"/>
      <c r="H83" s="187">
        <f>H84</f>
        <v>38571309</v>
      </c>
      <c r="I83" s="187">
        <f t="shared" ref="I83:J83" si="4">I84</f>
        <v>38571309</v>
      </c>
      <c r="J83" s="187">
        <f t="shared" si="4"/>
        <v>38571309</v>
      </c>
      <c r="K83" s="261"/>
      <c r="L83" s="328">
        <f>L84</f>
        <v>23342846</v>
      </c>
      <c r="M83" s="328">
        <f>M84</f>
        <v>23342846</v>
      </c>
      <c r="N83" s="328">
        <f t="shared" ref="N83:N87" si="5">K83+L83</f>
        <v>23342846</v>
      </c>
    </row>
    <row r="84" spans="1:15" s="59" customFormat="1" ht="26.25" customHeight="1" x14ac:dyDescent="0.25">
      <c r="A84" s="213">
        <v>3100</v>
      </c>
      <c r="B84" s="214" t="s">
        <v>73</v>
      </c>
      <c r="C84" s="215"/>
      <c r="D84" s="215">
        <f>D85+D86+D87</f>
        <v>7130948</v>
      </c>
      <c r="E84" s="215">
        <f t="shared" ref="E84:F84" si="6">E85+E86+E87</f>
        <v>7130948</v>
      </c>
      <c r="F84" s="284">
        <f t="shared" si="6"/>
        <v>7130948</v>
      </c>
      <c r="G84" s="266"/>
      <c r="H84" s="215">
        <f>H85+H86+H87</f>
        <v>38571309</v>
      </c>
      <c r="I84" s="215">
        <f t="shared" ref="I84:J84" si="7">I85+I86+I87</f>
        <v>38571309</v>
      </c>
      <c r="J84" s="284">
        <f t="shared" si="7"/>
        <v>38571309</v>
      </c>
      <c r="K84" s="266"/>
      <c r="L84" s="329">
        <f>L85+L86+L87</f>
        <v>23342846</v>
      </c>
      <c r="M84" s="329">
        <f>M85+M86+M87</f>
        <v>23342846</v>
      </c>
      <c r="N84" s="328">
        <f t="shared" si="5"/>
        <v>23342846</v>
      </c>
    </row>
    <row r="85" spans="1:15" ht="26.25" customHeight="1" x14ac:dyDescent="0.25">
      <c r="A85" s="216">
        <v>3122</v>
      </c>
      <c r="B85" s="217" t="s">
        <v>108</v>
      </c>
      <c r="C85" s="190"/>
      <c r="D85" s="255">
        <v>7130948</v>
      </c>
      <c r="E85" s="255">
        <f>D85</f>
        <v>7130948</v>
      </c>
      <c r="F85" s="206">
        <f>C85+D85</f>
        <v>7130948</v>
      </c>
      <c r="G85" s="194"/>
      <c r="H85" s="255">
        <v>27559477</v>
      </c>
      <c r="I85" s="255">
        <f>H85</f>
        <v>27559477</v>
      </c>
      <c r="J85" s="206">
        <f>G85+H85</f>
        <v>27559477</v>
      </c>
      <c r="K85" s="194"/>
      <c r="L85" s="323">
        <v>20953440</v>
      </c>
      <c r="M85" s="323">
        <f>L85</f>
        <v>20953440</v>
      </c>
      <c r="N85" s="328">
        <f t="shared" si="5"/>
        <v>20953440</v>
      </c>
    </row>
    <row r="86" spans="1:15" ht="27" customHeight="1" x14ac:dyDescent="0.25">
      <c r="A86" s="216">
        <v>3141</v>
      </c>
      <c r="B86" s="210" t="s">
        <v>110</v>
      </c>
      <c r="C86" s="190"/>
      <c r="D86" s="255"/>
      <c r="E86" s="255">
        <f>D86</f>
        <v>0</v>
      </c>
      <c r="F86" s="206">
        <f>C86+D86</f>
        <v>0</v>
      </c>
      <c r="G86" s="194"/>
      <c r="H86" s="255">
        <v>889578</v>
      </c>
      <c r="I86" s="255">
        <f>H86</f>
        <v>889578</v>
      </c>
      <c r="J86" s="206">
        <f t="shared" ref="J86:J87" si="8">G86+H86</f>
        <v>889578</v>
      </c>
      <c r="K86" s="194"/>
      <c r="L86" s="323">
        <v>706915</v>
      </c>
      <c r="M86" s="323">
        <f>L86</f>
        <v>706915</v>
      </c>
      <c r="N86" s="328">
        <f t="shared" si="5"/>
        <v>706915</v>
      </c>
    </row>
    <row r="87" spans="1:15" ht="27" customHeight="1" x14ac:dyDescent="0.25">
      <c r="A87" s="216">
        <v>3142</v>
      </c>
      <c r="B87" s="210" t="s">
        <v>109</v>
      </c>
      <c r="C87" s="190"/>
      <c r="D87" s="255"/>
      <c r="E87" s="255">
        <f>D87</f>
        <v>0</v>
      </c>
      <c r="F87" s="206">
        <f>C87+D87</f>
        <v>0</v>
      </c>
      <c r="G87" s="194"/>
      <c r="H87" s="255">
        <v>10122254</v>
      </c>
      <c r="I87" s="255">
        <f>H87</f>
        <v>10122254</v>
      </c>
      <c r="J87" s="206">
        <f t="shared" si="8"/>
        <v>10122254</v>
      </c>
      <c r="K87" s="194"/>
      <c r="L87" s="323">
        <v>1682491</v>
      </c>
      <c r="M87" s="323">
        <f>L87</f>
        <v>1682491</v>
      </c>
      <c r="N87" s="328">
        <f t="shared" si="5"/>
        <v>1682491</v>
      </c>
    </row>
    <row r="88" spans="1:15" x14ac:dyDescent="0.25">
      <c r="A88" s="141"/>
      <c r="B88" s="186" t="s">
        <v>7</v>
      </c>
      <c r="C88" s="187">
        <f>C85+C86+C87</f>
        <v>0</v>
      </c>
      <c r="D88" s="187">
        <f>D85+D86+D87</f>
        <v>7130948</v>
      </c>
      <c r="E88" s="187">
        <f>E85+E86+E87</f>
        <v>7130948</v>
      </c>
      <c r="F88" s="187">
        <f>C88+D88</f>
        <v>7130948</v>
      </c>
      <c r="G88" s="187">
        <f>G71+G83</f>
        <v>0</v>
      </c>
      <c r="H88" s="187">
        <f>H85+H86+H87</f>
        <v>38571309</v>
      </c>
      <c r="I88" s="187">
        <f>I85+I86+I87</f>
        <v>38571309</v>
      </c>
      <c r="J88" s="187">
        <f t="shared" ref="J88" si="9">G88+H88</f>
        <v>38571309</v>
      </c>
      <c r="K88" s="187">
        <f>K71</f>
        <v>0</v>
      </c>
      <c r="L88" s="328">
        <f>L85+L86+L87</f>
        <v>23342846</v>
      </c>
      <c r="M88" s="328">
        <f>M85+M86+M87</f>
        <v>23342846</v>
      </c>
      <c r="N88" s="328">
        <f>K88+L88</f>
        <v>23342846</v>
      </c>
      <c r="O88" s="77"/>
    </row>
    <row r="89" spans="1:15" x14ac:dyDescent="0.25">
      <c r="A89" s="94"/>
      <c r="B89" s="142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77"/>
    </row>
    <row r="90" spans="1:15" ht="19.5" customHeight="1" x14ac:dyDescent="0.25">
      <c r="A90" s="382" t="s">
        <v>301</v>
      </c>
      <c r="B90" s="382"/>
      <c r="C90" s="382"/>
      <c r="D90" s="382"/>
      <c r="E90" s="382"/>
      <c r="F90" s="382"/>
      <c r="G90" s="382"/>
      <c r="H90" s="382"/>
      <c r="I90" s="382"/>
      <c r="J90" s="382"/>
      <c r="K90" s="382"/>
      <c r="L90" s="382"/>
      <c r="M90" s="382"/>
      <c r="N90" s="382"/>
      <c r="O90" s="382"/>
    </row>
    <row r="91" spans="1:15" x14ac:dyDescent="0.25">
      <c r="A91" s="386" t="s">
        <v>80</v>
      </c>
      <c r="B91" s="386"/>
      <c r="C91" s="386"/>
      <c r="D91" s="386"/>
      <c r="E91" s="386"/>
      <c r="F91" s="386"/>
      <c r="G91" s="386"/>
      <c r="H91" s="386"/>
      <c r="I91" s="386"/>
      <c r="J91" s="386"/>
      <c r="K91" s="386"/>
      <c r="L91" s="386"/>
      <c r="M91" s="386"/>
      <c r="N91" s="386"/>
      <c r="O91" s="76"/>
    </row>
    <row r="92" spans="1:15" ht="15.75" customHeight="1" x14ac:dyDescent="0.25">
      <c r="A92" s="380" t="s">
        <v>170</v>
      </c>
      <c r="B92" s="380" t="s">
        <v>2</v>
      </c>
      <c r="C92" s="380" t="s">
        <v>295</v>
      </c>
      <c r="D92" s="380"/>
      <c r="E92" s="380"/>
      <c r="F92" s="380"/>
      <c r="G92" s="380" t="s">
        <v>296</v>
      </c>
      <c r="H92" s="380"/>
      <c r="I92" s="380"/>
      <c r="J92" s="380"/>
      <c r="K92" s="380" t="s">
        <v>297</v>
      </c>
      <c r="L92" s="380"/>
      <c r="M92" s="380"/>
      <c r="N92" s="380"/>
    </row>
    <row r="93" spans="1:15" ht="20.25" customHeight="1" x14ac:dyDescent="0.25">
      <c r="A93" s="380"/>
      <c r="B93" s="380"/>
      <c r="C93" s="182" t="s">
        <v>17</v>
      </c>
      <c r="D93" s="380" t="s">
        <v>27</v>
      </c>
      <c r="E93" s="376" t="s">
        <v>20</v>
      </c>
      <c r="F93" s="182" t="s">
        <v>21</v>
      </c>
      <c r="G93" s="182" t="s">
        <v>17</v>
      </c>
      <c r="H93" s="380" t="s">
        <v>19</v>
      </c>
      <c r="I93" s="376" t="s">
        <v>20</v>
      </c>
      <c r="J93" s="182" t="s">
        <v>21</v>
      </c>
      <c r="K93" s="182" t="s">
        <v>17</v>
      </c>
      <c r="L93" s="380" t="s">
        <v>19</v>
      </c>
      <c r="M93" s="376" t="s">
        <v>20</v>
      </c>
      <c r="N93" s="182" t="s">
        <v>21</v>
      </c>
    </row>
    <row r="94" spans="1:15" ht="18" customHeight="1" x14ac:dyDescent="0.25">
      <c r="A94" s="380"/>
      <c r="B94" s="380"/>
      <c r="C94" s="182" t="s">
        <v>18</v>
      </c>
      <c r="D94" s="380"/>
      <c r="E94" s="376"/>
      <c r="F94" s="182" t="s">
        <v>28</v>
      </c>
      <c r="G94" s="182" t="s">
        <v>18</v>
      </c>
      <c r="H94" s="380"/>
      <c r="I94" s="376"/>
      <c r="J94" s="182" t="s">
        <v>29</v>
      </c>
      <c r="K94" s="182" t="s">
        <v>18</v>
      </c>
      <c r="L94" s="380"/>
      <c r="M94" s="376"/>
      <c r="N94" s="182" t="s">
        <v>30</v>
      </c>
    </row>
    <row r="95" spans="1:15" x14ac:dyDescent="0.25">
      <c r="A95" s="182">
        <v>1</v>
      </c>
      <c r="B95" s="182">
        <f>A95+1</f>
        <v>2</v>
      </c>
      <c r="C95" s="182">
        <f t="shared" ref="C95:N95" si="10">B95+1</f>
        <v>3</v>
      </c>
      <c r="D95" s="182">
        <f t="shared" si="10"/>
        <v>4</v>
      </c>
      <c r="E95" s="182">
        <f t="shared" si="10"/>
        <v>5</v>
      </c>
      <c r="F95" s="182">
        <f t="shared" si="10"/>
        <v>6</v>
      </c>
      <c r="G95" s="182">
        <f t="shared" si="10"/>
        <v>7</v>
      </c>
      <c r="H95" s="182">
        <f t="shared" si="10"/>
        <v>8</v>
      </c>
      <c r="I95" s="182">
        <f t="shared" si="10"/>
        <v>9</v>
      </c>
      <c r="J95" s="182">
        <f t="shared" si="10"/>
        <v>10</v>
      </c>
      <c r="K95" s="182">
        <f t="shared" si="10"/>
        <v>11</v>
      </c>
      <c r="L95" s="182">
        <f t="shared" si="10"/>
        <v>12</v>
      </c>
      <c r="M95" s="182">
        <f t="shared" si="10"/>
        <v>13</v>
      </c>
      <c r="N95" s="182">
        <f t="shared" si="10"/>
        <v>14</v>
      </c>
    </row>
    <row r="96" spans="1:15" x14ac:dyDescent="0.25">
      <c r="A96" s="189"/>
      <c r="B96" s="191" t="s">
        <v>6</v>
      </c>
      <c r="C96" s="102"/>
      <c r="D96" s="102"/>
      <c r="E96" s="102"/>
      <c r="F96" s="102"/>
      <c r="G96" s="102"/>
      <c r="H96" s="102"/>
      <c r="I96" s="102"/>
      <c r="J96" s="102"/>
      <c r="K96" s="182"/>
      <c r="L96" s="102"/>
      <c r="M96" s="102"/>
      <c r="N96" s="102"/>
    </row>
    <row r="97" spans="1:119" x14ac:dyDescent="0.25">
      <c r="A97" s="182"/>
      <c r="B97" s="189" t="s">
        <v>7</v>
      </c>
      <c r="C97" s="102"/>
      <c r="D97" s="102"/>
      <c r="E97" s="102"/>
      <c r="F97" s="102"/>
      <c r="G97" s="102"/>
      <c r="H97" s="102"/>
      <c r="I97" s="102"/>
      <c r="J97" s="102"/>
      <c r="K97" s="182"/>
      <c r="L97" s="102"/>
      <c r="M97" s="102"/>
      <c r="N97" s="102"/>
      <c r="O97" s="77"/>
    </row>
    <row r="98" spans="1:119" x14ac:dyDescent="0.25">
      <c r="A98" s="138"/>
      <c r="B98" s="143"/>
      <c r="C98" s="79"/>
      <c r="D98" s="79"/>
      <c r="E98" s="79"/>
      <c r="F98" s="79"/>
      <c r="G98" s="79"/>
      <c r="H98" s="79"/>
      <c r="I98" s="79"/>
      <c r="J98" s="79"/>
      <c r="K98" s="138"/>
      <c r="L98" s="79"/>
      <c r="M98" s="79"/>
      <c r="N98" s="79"/>
      <c r="O98" s="77"/>
    </row>
    <row r="99" spans="1:119" ht="15.75" customHeight="1" x14ac:dyDescent="0.25">
      <c r="A99" s="138"/>
      <c r="B99" s="143"/>
      <c r="C99" s="79"/>
      <c r="D99" s="79"/>
      <c r="E99" s="79"/>
      <c r="F99" s="79"/>
      <c r="G99" s="79"/>
      <c r="H99" s="79"/>
      <c r="I99" s="79"/>
      <c r="J99" s="79"/>
      <c r="K99" s="138"/>
      <c r="L99" s="79"/>
      <c r="M99" s="79"/>
      <c r="N99" s="79"/>
      <c r="O99" s="77"/>
    </row>
    <row r="100" spans="1:119" ht="15.75" x14ac:dyDescent="0.25">
      <c r="A100" s="382" t="s">
        <v>302</v>
      </c>
      <c r="B100" s="382"/>
      <c r="C100" s="382"/>
      <c r="D100" s="382"/>
      <c r="E100" s="382"/>
      <c r="F100" s="382"/>
      <c r="G100" s="382"/>
      <c r="H100" s="382"/>
      <c r="I100" s="382"/>
      <c r="J100" s="382"/>
      <c r="K100" s="382"/>
      <c r="L100" s="382"/>
      <c r="M100" s="382"/>
      <c r="N100" s="382"/>
      <c r="O100" s="382"/>
    </row>
    <row r="101" spans="1:119" x14ac:dyDescent="0.25">
      <c r="A101" s="386" t="s">
        <v>80</v>
      </c>
      <c r="B101" s="386"/>
      <c r="C101" s="386"/>
      <c r="D101" s="386"/>
      <c r="E101" s="386"/>
      <c r="F101" s="386"/>
      <c r="G101" s="386"/>
      <c r="H101" s="386"/>
      <c r="I101" s="386"/>
      <c r="J101" s="386"/>
      <c r="K101" s="76"/>
    </row>
    <row r="102" spans="1:119" ht="15.75" customHeight="1" x14ac:dyDescent="0.25">
      <c r="A102" s="379" t="s">
        <v>81</v>
      </c>
      <c r="B102" s="379" t="s">
        <v>2</v>
      </c>
      <c r="C102" s="379" t="s">
        <v>254</v>
      </c>
      <c r="D102" s="379"/>
      <c r="E102" s="379"/>
      <c r="F102" s="379"/>
      <c r="G102" s="379" t="s">
        <v>299</v>
      </c>
      <c r="H102" s="379"/>
      <c r="I102" s="379"/>
      <c r="J102" s="379"/>
    </row>
    <row r="103" spans="1:119" ht="20.25" customHeight="1" x14ac:dyDescent="0.25">
      <c r="A103" s="379"/>
      <c r="B103" s="379"/>
      <c r="C103" s="102" t="s">
        <v>17</v>
      </c>
      <c r="D103" s="379" t="s">
        <v>27</v>
      </c>
      <c r="E103" s="377" t="s">
        <v>20</v>
      </c>
      <c r="F103" s="102" t="s">
        <v>21</v>
      </c>
      <c r="G103" s="102" t="s">
        <v>17</v>
      </c>
      <c r="H103" s="379" t="s">
        <v>27</v>
      </c>
      <c r="I103" s="377" t="s">
        <v>20</v>
      </c>
      <c r="J103" s="102" t="s">
        <v>21</v>
      </c>
    </row>
    <row r="104" spans="1:119" ht="12.75" customHeight="1" x14ac:dyDescent="0.25">
      <c r="A104" s="379"/>
      <c r="B104" s="379"/>
      <c r="C104" s="102" t="s">
        <v>18</v>
      </c>
      <c r="D104" s="379"/>
      <c r="E104" s="377"/>
      <c r="F104" s="102" t="s">
        <v>28</v>
      </c>
      <c r="G104" s="102" t="s">
        <v>18</v>
      </c>
      <c r="H104" s="379"/>
      <c r="I104" s="377"/>
      <c r="J104" s="102" t="s">
        <v>29</v>
      </c>
    </row>
    <row r="105" spans="1:119" ht="11.25" customHeight="1" x14ac:dyDescent="0.25">
      <c r="A105" s="182">
        <v>1</v>
      </c>
      <c r="B105" s="182">
        <f>A105+1</f>
        <v>2</v>
      </c>
      <c r="C105" s="182">
        <f t="shared" ref="C105:J105" si="11">B105+1</f>
        <v>3</v>
      </c>
      <c r="D105" s="182">
        <f t="shared" si="11"/>
        <v>4</v>
      </c>
      <c r="E105" s="182">
        <f t="shared" si="11"/>
        <v>5</v>
      </c>
      <c r="F105" s="182">
        <f t="shared" si="11"/>
        <v>6</v>
      </c>
      <c r="G105" s="182">
        <f t="shared" si="11"/>
        <v>7</v>
      </c>
      <c r="H105" s="182">
        <f t="shared" si="11"/>
        <v>8</v>
      </c>
      <c r="I105" s="182">
        <f t="shared" si="11"/>
        <v>9</v>
      </c>
      <c r="J105" s="182">
        <f t="shared" si="11"/>
        <v>10</v>
      </c>
    </row>
    <row r="106" spans="1:119" ht="36" customHeight="1" x14ac:dyDescent="0.25">
      <c r="A106" s="294">
        <v>1317310</v>
      </c>
      <c r="B106" s="103" t="s">
        <v>106</v>
      </c>
      <c r="C106" s="182"/>
      <c r="D106" s="136">
        <f>'Додаток 1'!H45</f>
        <v>0</v>
      </c>
      <c r="E106" s="136">
        <f>D106</f>
        <v>0</v>
      </c>
      <c r="F106" s="187">
        <f>C106+D106</f>
        <v>0</v>
      </c>
      <c r="G106" s="170"/>
      <c r="H106" s="136">
        <f>'Додаток 1'!I45</f>
        <v>0</v>
      </c>
      <c r="I106" s="136">
        <f>H106</f>
        <v>0</v>
      </c>
      <c r="J106" s="187">
        <f>G106+H106</f>
        <v>0</v>
      </c>
    </row>
    <row r="107" spans="1:119" s="60" customFormat="1" ht="24" customHeight="1" x14ac:dyDescent="0.25">
      <c r="A107" s="204">
        <v>2000</v>
      </c>
      <c r="B107" s="205" t="str">
        <f>B71</f>
        <v>Поточні видатки</v>
      </c>
      <c r="C107" s="187"/>
      <c r="D107" s="187"/>
      <c r="E107" s="187"/>
      <c r="F107" s="187"/>
      <c r="G107" s="261"/>
      <c r="H107" s="187"/>
      <c r="I107" s="187"/>
      <c r="J107" s="187"/>
    </row>
    <row r="108" spans="1:119" s="224" customFormat="1" ht="33.75" customHeight="1" x14ac:dyDescent="0.25">
      <c r="A108" s="221">
        <v>2100</v>
      </c>
      <c r="B108" s="218" t="str">
        <f>B72</f>
        <v>Оплата праці і нарахування на заробітну плату</v>
      </c>
      <c r="C108" s="222"/>
      <c r="D108" s="222"/>
      <c r="E108" s="222"/>
      <c r="F108" s="282"/>
      <c r="G108" s="268"/>
      <c r="H108" s="222"/>
      <c r="I108" s="222"/>
      <c r="J108" s="282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  <c r="AG108" s="223"/>
      <c r="AH108" s="223"/>
      <c r="AI108" s="223"/>
      <c r="AJ108" s="223"/>
      <c r="AK108" s="223"/>
      <c r="AL108" s="223"/>
      <c r="AM108" s="223"/>
      <c r="AN108" s="223"/>
      <c r="AO108" s="223"/>
      <c r="AP108" s="223"/>
      <c r="AQ108" s="223"/>
      <c r="AR108" s="223"/>
      <c r="AS108" s="223"/>
      <c r="AT108" s="223"/>
      <c r="AU108" s="223"/>
      <c r="AV108" s="223"/>
      <c r="AW108" s="223"/>
      <c r="AX108" s="223"/>
      <c r="AY108" s="223"/>
      <c r="AZ108" s="223"/>
      <c r="BA108" s="223"/>
      <c r="BB108" s="223"/>
      <c r="BC108" s="223"/>
      <c r="BD108" s="223"/>
      <c r="BE108" s="223"/>
      <c r="BF108" s="223"/>
      <c r="BG108" s="223"/>
      <c r="BH108" s="223"/>
      <c r="BI108" s="223"/>
      <c r="BJ108" s="223"/>
      <c r="BK108" s="223"/>
      <c r="BL108" s="223"/>
      <c r="BM108" s="223"/>
      <c r="BN108" s="223"/>
      <c r="BO108" s="223"/>
      <c r="BP108" s="223"/>
      <c r="BQ108" s="223"/>
      <c r="BR108" s="223"/>
      <c r="BS108" s="223"/>
      <c r="BT108" s="223"/>
      <c r="BU108" s="223"/>
      <c r="BV108" s="223"/>
      <c r="BW108" s="223"/>
      <c r="BX108" s="223"/>
      <c r="BY108" s="223"/>
      <c r="BZ108" s="223"/>
      <c r="CA108" s="223"/>
      <c r="CB108" s="223"/>
      <c r="CC108" s="223"/>
      <c r="CD108" s="223"/>
      <c r="CE108" s="223"/>
      <c r="CF108" s="223"/>
      <c r="CG108" s="223"/>
      <c r="CH108" s="223"/>
      <c r="CI108" s="223"/>
      <c r="CJ108" s="223"/>
      <c r="CK108" s="223"/>
      <c r="CL108" s="223"/>
      <c r="CM108" s="223"/>
      <c r="CN108" s="223"/>
      <c r="CO108" s="223"/>
      <c r="CP108" s="223"/>
      <c r="CQ108" s="223"/>
      <c r="CR108" s="223"/>
      <c r="CS108" s="223"/>
      <c r="CT108" s="223"/>
      <c r="CU108" s="223"/>
      <c r="CV108" s="223"/>
      <c r="CW108" s="223"/>
      <c r="CX108" s="223"/>
      <c r="CY108" s="223"/>
      <c r="CZ108" s="223"/>
      <c r="DA108" s="223"/>
      <c r="DB108" s="223"/>
      <c r="DC108" s="223"/>
      <c r="DD108" s="223"/>
      <c r="DE108" s="223"/>
      <c r="DF108" s="223"/>
      <c r="DG108" s="223"/>
      <c r="DH108" s="223"/>
      <c r="DI108" s="223"/>
      <c r="DJ108" s="223"/>
      <c r="DK108" s="223"/>
      <c r="DL108" s="223"/>
      <c r="DM108" s="223"/>
      <c r="DN108" s="223"/>
      <c r="DO108" s="223"/>
    </row>
    <row r="109" spans="1:119" s="226" customFormat="1" ht="20.25" hidden="1" customHeight="1" thickBot="1" x14ac:dyDescent="0.3">
      <c r="A109" s="178"/>
      <c r="B109" s="218"/>
      <c r="C109" s="139"/>
      <c r="D109" s="139"/>
      <c r="E109" s="139"/>
      <c r="F109" s="206"/>
      <c r="G109" s="251"/>
      <c r="H109" s="139"/>
      <c r="I109" s="139"/>
      <c r="J109" s="206"/>
      <c r="K109" s="225"/>
      <c r="L109" s="225"/>
      <c r="M109" s="225"/>
      <c r="N109" s="225"/>
      <c r="O109" s="225"/>
      <c r="P109" s="225"/>
      <c r="Q109" s="225"/>
      <c r="R109" s="225"/>
      <c r="S109" s="225"/>
      <c r="T109" s="225"/>
      <c r="U109" s="225"/>
      <c r="V109" s="225"/>
      <c r="W109" s="225"/>
      <c r="X109" s="225"/>
      <c r="Y109" s="225"/>
      <c r="Z109" s="225"/>
      <c r="AA109" s="225"/>
      <c r="AB109" s="225"/>
      <c r="AC109" s="225"/>
      <c r="AD109" s="225"/>
      <c r="AE109" s="225"/>
      <c r="AF109" s="225"/>
      <c r="AG109" s="225"/>
      <c r="AH109" s="225"/>
      <c r="AI109" s="225"/>
      <c r="AJ109" s="225"/>
      <c r="AK109" s="225"/>
      <c r="AL109" s="225"/>
      <c r="AM109" s="225"/>
      <c r="AN109" s="225"/>
      <c r="AO109" s="225"/>
      <c r="AP109" s="225"/>
      <c r="AQ109" s="225"/>
      <c r="AR109" s="225"/>
      <c r="AS109" s="225"/>
      <c r="AT109" s="225"/>
      <c r="AU109" s="225"/>
      <c r="AV109" s="225"/>
      <c r="AW109" s="225"/>
      <c r="AX109" s="225"/>
      <c r="AY109" s="225"/>
      <c r="AZ109" s="225"/>
      <c r="BA109" s="225"/>
      <c r="BB109" s="225"/>
      <c r="BC109" s="225"/>
      <c r="BD109" s="225"/>
      <c r="BE109" s="225"/>
      <c r="BF109" s="225"/>
      <c r="BG109" s="225"/>
      <c r="BH109" s="225"/>
      <c r="BI109" s="225"/>
      <c r="BJ109" s="225"/>
      <c r="BK109" s="225"/>
      <c r="BL109" s="225"/>
      <c r="BM109" s="225"/>
      <c r="BN109" s="225"/>
      <c r="BO109" s="225"/>
      <c r="BP109" s="225"/>
      <c r="BQ109" s="225"/>
      <c r="BR109" s="225"/>
      <c r="BS109" s="225"/>
      <c r="BT109" s="225"/>
      <c r="BU109" s="225"/>
      <c r="BV109" s="225"/>
      <c r="BW109" s="225"/>
      <c r="BX109" s="225"/>
      <c r="BY109" s="225"/>
      <c r="BZ109" s="225"/>
      <c r="CA109" s="225"/>
      <c r="CB109" s="225"/>
      <c r="CC109" s="225"/>
      <c r="CD109" s="225"/>
      <c r="CE109" s="225"/>
      <c r="CF109" s="225"/>
      <c r="CG109" s="225"/>
      <c r="CH109" s="225"/>
      <c r="CI109" s="225"/>
      <c r="CJ109" s="225"/>
      <c r="CK109" s="225"/>
      <c r="CL109" s="225"/>
      <c r="CM109" s="225"/>
      <c r="CN109" s="225"/>
      <c r="CO109" s="225"/>
      <c r="CP109" s="225"/>
      <c r="CQ109" s="225"/>
      <c r="CR109" s="225"/>
      <c r="CS109" s="225"/>
      <c r="CT109" s="225"/>
      <c r="CU109" s="225"/>
      <c r="CV109" s="225"/>
      <c r="CW109" s="225"/>
      <c r="CX109" s="225"/>
      <c r="CY109" s="225"/>
      <c r="CZ109" s="225"/>
      <c r="DA109" s="225"/>
      <c r="DB109" s="225"/>
      <c r="DC109" s="225"/>
      <c r="DD109" s="225"/>
      <c r="DE109" s="225"/>
      <c r="DF109" s="225"/>
      <c r="DG109" s="225"/>
      <c r="DH109" s="225"/>
      <c r="DI109" s="225"/>
      <c r="DJ109" s="225"/>
      <c r="DK109" s="225"/>
      <c r="DL109" s="225"/>
      <c r="DM109" s="225"/>
      <c r="DN109" s="225"/>
      <c r="DO109" s="225"/>
    </row>
    <row r="110" spans="1:119" s="226" customFormat="1" ht="27.75" hidden="1" customHeight="1" thickBot="1" x14ac:dyDescent="0.3">
      <c r="A110" s="178"/>
      <c r="B110" s="218"/>
      <c r="C110" s="139"/>
      <c r="D110" s="139"/>
      <c r="E110" s="139"/>
      <c r="F110" s="206"/>
      <c r="G110" s="251"/>
      <c r="H110" s="139"/>
      <c r="I110" s="139"/>
      <c r="J110" s="206"/>
      <c r="K110" s="225"/>
      <c r="L110" s="225"/>
      <c r="M110" s="225"/>
      <c r="N110" s="225"/>
      <c r="O110" s="225"/>
      <c r="P110" s="225"/>
      <c r="Q110" s="225"/>
      <c r="R110" s="225"/>
      <c r="S110" s="225"/>
      <c r="T110" s="225"/>
      <c r="U110" s="225"/>
      <c r="V110" s="225"/>
      <c r="W110" s="225"/>
      <c r="X110" s="225"/>
      <c r="Y110" s="225"/>
      <c r="Z110" s="225"/>
      <c r="AA110" s="225"/>
      <c r="AB110" s="225"/>
      <c r="AC110" s="225"/>
      <c r="AD110" s="225"/>
      <c r="AE110" s="225"/>
      <c r="AF110" s="225"/>
      <c r="AG110" s="225"/>
      <c r="AH110" s="225"/>
      <c r="AI110" s="225"/>
      <c r="AJ110" s="225"/>
      <c r="AK110" s="225"/>
      <c r="AL110" s="225"/>
      <c r="AM110" s="225"/>
      <c r="AN110" s="225"/>
      <c r="AO110" s="225"/>
      <c r="AP110" s="225"/>
      <c r="AQ110" s="225"/>
      <c r="AR110" s="225"/>
      <c r="AS110" s="225"/>
      <c r="AT110" s="225"/>
      <c r="AU110" s="225"/>
      <c r="AV110" s="225"/>
      <c r="AW110" s="225"/>
      <c r="AX110" s="225"/>
      <c r="AY110" s="225"/>
      <c r="AZ110" s="225"/>
      <c r="BA110" s="225"/>
      <c r="BB110" s="225"/>
      <c r="BC110" s="225"/>
      <c r="BD110" s="225"/>
      <c r="BE110" s="225"/>
      <c r="BF110" s="225"/>
      <c r="BG110" s="225"/>
      <c r="BH110" s="225"/>
      <c r="BI110" s="225"/>
      <c r="BJ110" s="225"/>
      <c r="BK110" s="225"/>
      <c r="BL110" s="225"/>
      <c r="BM110" s="225"/>
      <c r="BN110" s="225"/>
      <c r="BO110" s="225"/>
      <c r="BP110" s="225"/>
      <c r="BQ110" s="225"/>
      <c r="BR110" s="225"/>
      <c r="BS110" s="225"/>
      <c r="BT110" s="225"/>
      <c r="BU110" s="225"/>
      <c r="BV110" s="225"/>
      <c r="BW110" s="225"/>
      <c r="BX110" s="225"/>
      <c r="BY110" s="225"/>
      <c r="BZ110" s="225"/>
      <c r="CA110" s="225"/>
      <c r="CB110" s="225"/>
      <c r="CC110" s="225"/>
      <c r="CD110" s="225"/>
      <c r="CE110" s="225"/>
      <c r="CF110" s="225"/>
      <c r="CG110" s="225"/>
      <c r="CH110" s="225"/>
      <c r="CI110" s="225"/>
      <c r="CJ110" s="225"/>
      <c r="CK110" s="225"/>
      <c r="CL110" s="225"/>
      <c r="CM110" s="225"/>
      <c r="CN110" s="225"/>
      <c r="CO110" s="225"/>
      <c r="CP110" s="225"/>
      <c r="CQ110" s="225"/>
      <c r="CR110" s="225"/>
      <c r="CS110" s="225"/>
      <c r="CT110" s="225"/>
      <c r="CU110" s="225"/>
      <c r="CV110" s="225"/>
      <c r="CW110" s="225"/>
      <c r="CX110" s="225"/>
      <c r="CY110" s="225"/>
      <c r="CZ110" s="225"/>
      <c r="DA110" s="225"/>
      <c r="DB110" s="225"/>
      <c r="DC110" s="225"/>
      <c r="DD110" s="225"/>
      <c r="DE110" s="225"/>
      <c r="DF110" s="225"/>
      <c r="DG110" s="225"/>
      <c r="DH110" s="225"/>
      <c r="DI110" s="225"/>
      <c r="DJ110" s="225"/>
      <c r="DK110" s="225"/>
      <c r="DL110" s="225"/>
      <c r="DM110" s="225"/>
      <c r="DN110" s="225"/>
      <c r="DO110" s="225"/>
    </row>
    <row r="111" spans="1:119" s="202" customFormat="1" ht="27" customHeight="1" x14ac:dyDescent="0.25">
      <c r="A111" s="207">
        <v>2200</v>
      </c>
      <c r="B111" s="220" t="str">
        <f>B73</f>
        <v>Використання товарів і послуг</v>
      </c>
      <c r="C111" s="208"/>
      <c r="D111" s="281"/>
      <c r="E111" s="281"/>
      <c r="F111" s="282"/>
      <c r="G111" s="264"/>
      <c r="H111" s="281"/>
      <c r="I111" s="281"/>
      <c r="J111" s="282"/>
    </row>
    <row r="112" spans="1:119" s="203" customFormat="1" ht="33.75" hidden="1" customHeight="1" thickBot="1" x14ac:dyDescent="0.3">
      <c r="A112" s="207"/>
      <c r="B112" s="220"/>
      <c r="C112" s="212"/>
      <c r="D112" s="296"/>
      <c r="E112" s="296"/>
      <c r="F112" s="206"/>
      <c r="G112" s="267"/>
      <c r="H112" s="296"/>
      <c r="I112" s="296"/>
      <c r="J112" s="206"/>
    </row>
    <row r="113" spans="1:15" s="203" customFormat="1" ht="35.25" hidden="1" customHeight="1" thickBot="1" x14ac:dyDescent="0.3">
      <c r="A113" s="207"/>
      <c r="B113" s="220"/>
      <c r="C113" s="212"/>
      <c r="D113" s="296"/>
      <c r="E113" s="296"/>
      <c r="F113" s="206"/>
      <c r="G113" s="267"/>
      <c r="H113" s="296"/>
      <c r="I113" s="296"/>
      <c r="J113" s="206"/>
    </row>
    <row r="114" spans="1:15" s="203" customFormat="1" ht="21" hidden="1" customHeight="1" thickBot="1" x14ac:dyDescent="0.3">
      <c r="A114" s="207"/>
      <c r="B114" s="220"/>
      <c r="C114" s="212"/>
      <c r="D114" s="296"/>
      <c r="E114" s="296"/>
      <c r="F114" s="206"/>
      <c r="G114" s="267"/>
      <c r="H114" s="296"/>
      <c r="I114" s="296"/>
      <c r="J114" s="206"/>
    </row>
    <row r="115" spans="1:15" s="202" customFormat="1" ht="31.5" hidden="1" customHeight="1" thickBot="1" x14ac:dyDescent="0.3">
      <c r="A115" s="207"/>
      <c r="B115" s="227"/>
      <c r="C115" s="208"/>
      <c r="D115" s="281"/>
      <c r="E115" s="281"/>
      <c r="F115" s="282"/>
      <c r="G115" s="264"/>
      <c r="H115" s="281"/>
      <c r="I115" s="281"/>
      <c r="J115" s="282"/>
    </row>
    <row r="116" spans="1:15" s="203" customFormat="1" ht="19.5" hidden="1" customHeight="1" thickBot="1" x14ac:dyDescent="0.3">
      <c r="A116" s="207"/>
      <c r="B116" s="220"/>
      <c r="C116" s="212"/>
      <c r="D116" s="296"/>
      <c r="E116" s="296"/>
      <c r="F116" s="206"/>
      <c r="G116" s="267"/>
      <c r="H116" s="296"/>
      <c r="I116" s="296"/>
      <c r="J116" s="206"/>
    </row>
    <row r="117" spans="1:15" s="203" customFormat="1" ht="26.25" hidden="1" customHeight="1" thickBot="1" x14ac:dyDescent="0.3">
      <c r="A117" s="207"/>
      <c r="B117" s="220"/>
      <c r="C117" s="212"/>
      <c r="D117" s="296"/>
      <c r="E117" s="296"/>
      <c r="F117" s="206"/>
      <c r="G117" s="267"/>
      <c r="H117" s="296"/>
      <c r="I117" s="296"/>
      <c r="J117" s="206"/>
    </row>
    <row r="118" spans="1:15" s="203" customFormat="1" ht="22.5" hidden="1" customHeight="1" thickBot="1" x14ac:dyDescent="0.3">
      <c r="A118" s="207"/>
      <c r="B118" s="220"/>
      <c r="C118" s="212"/>
      <c r="D118" s="296"/>
      <c r="E118" s="296"/>
      <c r="F118" s="206"/>
      <c r="G118" s="267"/>
      <c r="H118" s="296"/>
      <c r="I118" s="296"/>
      <c r="J118" s="206"/>
    </row>
    <row r="119" spans="1:15" s="203" customFormat="1" ht="58.5" hidden="1" customHeight="1" thickBot="1" x14ac:dyDescent="0.3">
      <c r="A119" s="207"/>
      <c r="B119" s="220"/>
      <c r="C119" s="212"/>
      <c r="D119" s="296"/>
      <c r="E119" s="296"/>
      <c r="F119" s="206"/>
      <c r="G119" s="267"/>
      <c r="H119" s="296"/>
      <c r="I119" s="296"/>
      <c r="J119" s="206"/>
    </row>
    <row r="120" spans="1:15" s="202" customFormat="1" ht="15" customHeight="1" x14ac:dyDescent="0.25">
      <c r="A120" s="207">
        <f>A82</f>
        <v>2800</v>
      </c>
      <c r="B120" s="227" t="str">
        <f>B82</f>
        <v>Інші поточні видатки</v>
      </c>
      <c r="C120" s="212"/>
      <c r="D120" s="281"/>
      <c r="E120" s="281"/>
      <c r="F120" s="282"/>
      <c r="G120" s="267"/>
      <c r="H120" s="281"/>
      <c r="I120" s="281"/>
      <c r="J120" s="282"/>
    </row>
    <row r="121" spans="1:15" s="60" customFormat="1" ht="23.25" customHeight="1" x14ac:dyDescent="0.25">
      <c r="A121" s="204">
        <v>3000</v>
      </c>
      <c r="B121" s="205" t="s">
        <v>72</v>
      </c>
      <c r="C121" s="187"/>
      <c r="D121" s="299">
        <f>D122+D123+D124</f>
        <v>0</v>
      </c>
      <c r="E121" s="299">
        <f>E122+E123+E124</f>
        <v>0</v>
      </c>
      <c r="F121" s="187">
        <f t="shared" ref="F121:F124" si="12">C121+D121</f>
        <v>0</v>
      </c>
      <c r="G121" s="269"/>
      <c r="H121" s="299">
        <f>H122+H123+H124</f>
        <v>0</v>
      </c>
      <c r="I121" s="299">
        <f>I122+I123+I124</f>
        <v>0</v>
      </c>
      <c r="J121" s="187">
        <f t="shared" ref="J121:J124" si="13">G121+H121</f>
        <v>0</v>
      </c>
    </row>
    <row r="122" spans="1:15" s="59" customFormat="1" ht="26.25" customHeight="1" x14ac:dyDescent="0.25">
      <c r="A122" s="216">
        <v>3122</v>
      </c>
      <c r="B122" s="217" t="s">
        <v>108</v>
      </c>
      <c r="C122" s="215"/>
      <c r="D122" s="212"/>
      <c r="E122" s="212">
        <f>D122</f>
        <v>0</v>
      </c>
      <c r="F122" s="187">
        <f t="shared" si="12"/>
        <v>0</v>
      </c>
      <c r="G122" s="270"/>
      <c r="H122" s="212"/>
      <c r="I122" s="212">
        <f>H122</f>
        <v>0</v>
      </c>
      <c r="J122" s="187">
        <f t="shared" si="13"/>
        <v>0</v>
      </c>
    </row>
    <row r="123" spans="1:15" ht="24" customHeight="1" x14ac:dyDescent="0.25">
      <c r="A123" s="216">
        <v>3141</v>
      </c>
      <c r="B123" s="210" t="s">
        <v>110</v>
      </c>
      <c r="C123" s="190"/>
      <c r="D123" s="212">
        <v>0</v>
      </c>
      <c r="E123" s="212">
        <f t="shared" ref="E123:E124" si="14">D123</f>
        <v>0</v>
      </c>
      <c r="F123" s="187">
        <f t="shared" si="12"/>
        <v>0</v>
      </c>
      <c r="G123" s="267"/>
      <c r="H123" s="212"/>
      <c r="I123" s="212">
        <f t="shared" ref="I123:I124" si="15">H123</f>
        <v>0</v>
      </c>
      <c r="J123" s="187">
        <f t="shared" si="13"/>
        <v>0</v>
      </c>
    </row>
    <row r="124" spans="1:15" ht="24.75" customHeight="1" x14ac:dyDescent="0.25">
      <c r="A124" s="216">
        <v>3142</v>
      </c>
      <c r="B124" s="210" t="s">
        <v>109</v>
      </c>
      <c r="C124" s="190"/>
      <c r="D124" s="212"/>
      <c r="E124" s="212">
        <f t="shared" si="14"/>
        <v>0</v>
      </c>
      <c r="F124" s="187">
        <f t="shared" si="12"/>
        <v>0</v>
      </c>
      <c r="G124" s="267"/>
      <c r="H124" s="212"/>
      <c r="I124" s="212">
        <f t="shared" si="15"/>
        <v>0</v>
      </c>
      <c r="J124" s="187">
        <f t="shared" si="13"/>
        <v>0</v>
      </c>
    </row>
    <row r="125" spans="1:15" s="60" customFormat="1" ht="19.5" customHeight="1" x14ac:dyDescent="0.25">
      <c r="A125" s="141"/>
      <c r="B125" s="186" t="s">
        <v>7</v>
      </c>
      <c r="C125" s="187"/>
      <c r="D125" s="187">
        <f>D122+D123+D124</f>
        <v>0</v>
      </c>
      <c r="E125" s="187">
        <f t="shared" ref="E125:F125" si="16">E122+E123+E124</f>
        <v>0</v>
      </c>
      <c r="F125" s="187">
        <f t="shared" si="16"/>
        <v>0</v>
      </c>
      <c r="G125" s="187"/>
      <c r="H125" s="187">
        <f>H122+H123+H124</f>
        <v>0</v>
      </c>
      <c r="I125" s="187">
        <f t="shared" ref="I125:J125" si="17">I122+I123+I124</f>
        <v>0</v>
      </c>
      <c r="J125" s="187">
        <f t="shared" si="17"/>
        <v>0</v>
      </c>
    </row>
    <row r="126" spans="1:15" s="60" customFormat="1" ht="15" customHeight="1" x14ac:dyDescent="0.25">
      <c r="A126" s="94"/>
      <c r="B126" s="142"/>
      <c r="C126" s="95"/>
      <c r="D126" s="95"/>
      <c r="E126" s="95"/>
      <c r="F126" s="95"/>
      <c r="G126" s="95"/>
      <c r="H126" s="95"/>
      <c r="I126" s="95"/>
      <c r="J126" s="95"/>
    </row>
    <row r="127" spans="1:15" ht="22.5" customHeight="1" x14ac:dyDescent="0.25">
      <c r="A127" s="381" t="s">
        <v>303</v>
      </c>
      <c r="B127" s="381"/>
      <c r="C127" s="381"/>
      <c r="D127" s="381"/>
      <c r="E127" s="381"/>
      <c r="F127" s="381"/>
      <c r="G127" s="381"/>
      <c r="H127" s="381"/>
      <c r="I127" s="381"/>
      <c r="J127" s="381"/>
      <c r="K127" s="381"/>
      <c r="L127" s="381"/>
      <c r="M127" s="381"/>
      <c r="N127" s="381"/>
      <c r="O127" s="381"/>
    </row>
    <row r="128" spans="1:15" x14ac:dyDescent="0.25">
      <c r="A128" s="386" t="s">
        <v>80</v>
      </c>
      <c r="B128" s="386"/>
      <c r="C128" s="386"/>
      <c r="D128" s="386"/>
      <c r="E128" s="386"/>
      <c r="F128" s="386"/>
      <c r="G128" s="386"/>
      <c r="H128" s="386"/>
      <c r="I128" s="386"/>
      <c r="J128" s="386"/>
      <c r="K128" s="76"/>
    </row>
    <row r="129" spans="1:14" ht="15.75" customHeight="1" x14ac:dyDescent="0.25">
      <c r="A129" s="380" t="s">
        <v>170</v>
      </c>
      <c r="B129" s="380" t="s">
        <v>2</v>
      </c>
      <c r="C129" s="380" t="s">
        <v>254</v>
      </c>
      <c r="D129" s="380"/>
      <c r="E129" s="380"/>
      <c r="F129" s="380"/>
      <c r="G129" s="380" t="s">
        <v>299</v>
      </c>
      <c r="H129" s="380"/>
      <c r="I129" s="380"/>
      <c r="J129" s="380"/>
    </row>
    <row r="130" spans="1:14" ht="20.25" customHeight="1" x14ac:dyDescent="0.25">
      <c r="A130" s="380"/>
      <c r="B130" s="380"/>
      <c r="C130" s="182" t="s">
        <v>17</v>
      </c>
      <c r="D130" s="380" t="s">
        <v>27</v>
      </c>
      <c r="E130" s="376" t="s">
        <v>20</v>
      </c>
      <c r="F130" s="182" t="s">
        <v>21</v>
      </c>
      <c r="G130" s="182" t="s">
        <v>17</v>
      </c>
      <c r="H130" s="380" t="s">
        <v>27</v>
      </c>
      <c r="I130" s="376" t="s">
        <v>20</v>
      </c>
      <c r="J130" s="182" t="s">
        <v>21</v>
      </c>
    </row>
    <row r="131" spans="1:14" ht="16.5" customHeight="1" x14ac:dyDescent="0.25">
      <c r="A131" s="380"/>
      <c r="B131" s="380"/>
      <c r="C131" s="182" t="s">
        <v>18</v>
      </c>
      <c r="D131" s="380"/>
      <c r="E131" s="376"/>
      <c r="F131" s="182" t="s">
        <v>28</v>
      </c>
      <c r="G131" s="182" t="s">
        <v>18</v>
      </c>
      <c r="H131" s="380"/>
      <c r="I131" s="376"/>
      <c r="J131" s="182" t="s">
        <v>29</v>
      </c>
    </row>
    <row r="132" spans="1:14" x14ac:dyDescent="0.25">
      <c r="A132" s="182">
        <v>1</v>
      </c>
      <c r="B132" s="182">
        <f>A132+1</f>
        <v>2</v>
      </c>
      <c r="C132" s="182">
        <f t="shared" ref="C132:J132" si="18">B132+1</f>
        <v>3</v>
      </c>
      <c r="D132" s="182">
        <f t="shared" si="18"/>
        <v>4</v>
      </c>
      <c r="E132" s="182">
        <f t="shared" si="18"/>
        <v>5</v>
      </c>
      <c r="F132" s="182">
        <f t="shared" si="18"/>
        <v>6</v>
      </c>
      <c r="G132" s="182">
        <f t="shared" si="18"/>
        <v>7</v>
      </c>
      <c r="H132" s="182">
        <f t="shared" si="18"/>
        <v>8</v>
      </c>
      <c r="I132" s="182">
        <f t="shared" si="18"/>
        <v>9</v>
      </c>
      <c r="J132" s="182">
        <f t="shared" si="18"/>
        <v>10</v>
      </c>
    </row>
    <row r="133" spans="1:14" x14ac:dyDescent="0.25">
      <c r="A133" s="189"/>
      <c r="B133" s="189"/>
      <c r="C133" s="189"/>
      <c r="D133" s="189"/>
      <c r="E133" s="189"/>
      <c r="F133" s="189"/>
      <c r="G133" s="189"/>
      <c r="H133" s="189"/>
      <c r="I133" s="189"/>
      <c r="J133" s="189"/>
    </row>
    <row r="134" spans="1:14" hidden="1" x14ac:dyDescent="0.25">
      <c r="A134" s="189"/>
      <c r="B134" s="191"/>
      <c r="C134" s="102"/>
      <c r="D134" s="102"/>
      <c r="E134" s="102"/>
      <c r="F134" s="102"/>
      <c r="G134" s="102"/>
      <c r="H134" s="102"/>
      <c r="I134" s="102"/>
      <c r="J134" s="102"/>
    </row>
    <row r="135" spans="1:14" hidden="1" x14ac:dyDescent="0.25">
      <c r="A135" s="189"/>
      <c r="B135" s="191"/>
      <c r="C135" s="102"/>
      <c r="D135" s="102"/>
      <c r="E135" s="102"/>
      <c r="F135" s="102"/>
      <c r="G135" s="102"/>
      <c r="H135" s="102"/>
      <c r="I135" s="102"/>
      <c r="J135" s="102"/>
    </row>
    <row r="136" spans="1:14" hidden="1" x14ac:dyDescent="0.25">
      <c r="A136" s="189"/>
      <c r="B136" s="191" t="s">
        <v>6</v>
      </c>
      <c r="C136" s="102"/>
      <c r="D136" s="102"/>
      <c r="E136" s="102"/>
      <c r="F136" s="102"/>
      <c r="G136" s="102"/>
      <c r="H136" s="102"/>
      <c r="I136" s="102"/>
      <c r="J136" s="102"/>
    </row>
    <row r="137" spans="1:14" ht="24.75" customHeight="1" x14ac:dyDescent="0.25">
      <c r="A137" s="182"/>
      <c r="B137" s="189" t="s">
        <v>7</v>
      </c>
      <c r="C137" s="102"/>
      <c r="D137" s="102"/>
      <c r="E137" s="102"/>
      <c r="F137" s="102"/>
      <c r="G137" s="102"/>
      <c r="H137" s="102"/>
      <c r="I137" s="102"/>
      <c r="J137" s="102"/>
    </row>
    <row r="138" spans="1:14" x14ac:dyDescent="0.25">
      <c r="A138" s="138"/>
      <c r="B138" s="143"/>
      <c r="C138" s="79"/>
      <c r="D138" s="79"/>
      <c r="E138" s="79"/>
      <c r="F138" s="79"/>
      <c r="G138" s="79"/>
      <c r="H138" s="79"/>
      <c r="I138" s="79"/>
      <c r="J138" s="79"/>
    </row>
    <row r="139" spans="1:14" ht="20.25" customHeight="1" x14ac:dyDescent="0.25">
      <c r="A139" s="381" t="s">
        <v>189</v>
      </c>
      <c r="B139" s="381"/>
      <c r="C139" s="381"/>
      <c r="D139" s="381"/>
      <c r="E139" s="381"/>
      <c r="F139" s="381"/>
      <c r="G139" s="381"/>
      <c r="H139" s="381"/>
      <c r="I139" s="381"/>
      <c r="J139" s="381"/>
      <c r="K139" s="381"/>
      <c r="L139" s="381"/>
    </row>
    <row r="140" spans="1:14" ht="24" customHeight="1" x14ac:dyDescent="0.25">
      <c r="A140" s="381" t="s">
        <v>304</v>
      </c>
      <c r="B140" s="381"/>
      <c r="C140" s="381"/>
      <c r="D140" s="381"/>
      <c r="E140" s="381"/>
      <c r="F140" s="381"/>
      <c r="G140" s="381"/>
      <c r="H140" s="381"/>
      <c r="I140" s="381"/>
      <c r="J140" s="381"/>
      <c r="K140" s="381"/>
      <c r="L140" s="381"/>
    </row>
    <row r="141" spans="1:14" x14ac:dyDescent="0.25">
      <c r="A141" s="360" t="s">
        <v>83</v>
      </c>
      <c r="B141" s="360"/>
      <c r="C141" s="360"/>
      <c r="D141" s="360"/>
      <c r="E141" s="360"/>
      <c r="F141" s="360"/>
      <c r="G141" s="360"/>
      <c r="H141" s="360"/>
      <c r="I141" s="360"/>
      <c r="J141" s="360"/>
      <c r="K141" s="360"/>
      <c r="L141" s="360"/>
      <c r="M141" s="360"/>
      <c r="N141" s="360"/>
    </row>
    <row r="142" spans="1:14" ht="15.75" customHeight="1" x14ac:dyDescent="0.25">
      <c r="A142" s="378" t="s">
        <v>82</v>
      </c>
      <c r="B142" s="379" t="s">
        <v>2</v>
      </c>
      <c r="C142" s="379" t="s">
        <v>295</v>
      </c>
      <c r="D142" s="379"/>
      <c r="E142" s="379"/>
      <c r="F142" s="379"/>
      <c r="G142" s="379" t="s">
        <v>296</v>
      </c>
      <c r="H142" s="379"/>
      <c r="I142" s="379"/>
      <c r="J142" s="379"/>
      <c r="K142" s="379" t="s">
        <v>297</v>
      </c>
      <c r="L142" s="379"/>
      <c r="M142" s="379"/>
      <c r="N142" s="379"/>
    </row>
    <row r="143" spans="1:14" ht="29.25" customHeight="1" x14ac:dyDescent="0.25">
      <c r="A143" s="378"/>
      <c r="B143" s="379"/>
      <c r="C143" s="102" t="s">
        <v>17</v>
      </c>
      <c r="D143" s="379" t="s">
        <v>27</v>
      </c>
      <c r="E143" s="379" t="s">
        <v>20</v>
      </c>
      <c r="F143" s="102" t="s">
        <v>21</v>
      </c>
      <c r="G143" s="102" t="s">
        <v>17</v>
      </c>
      <c r="H143" s="379" t="s">
        <v>27</v>
      </c>
      <c r="I143" s="379" t="s">
        <v>20</v>
      </c>
      <c r="J143" s="102" t="s">
        <v>21</v>
      </c>
      <c r="K143" s="102" t="s">
        <v>17</v>
      </c>
      <c r="L143" s="379" t="s">
        <v>27</v>
      </c>
      <c r="M143" s="379" t="s">
        <v>20</v>
      </c>
      <c r="N143" s="102" t="s">
        <v>21</v>
      </c>
    </row>
    <row r="144" spans="1:14" ht="24.75" customHeight="1" x14ac:dyDescent="0.25">
      <c r="A144" s="378"/>
      <c r="B144" s="379"/>
      <c r="C144" s="102" t="s">
        <v>18</v>
      </c>
      <c r="D144" s="379"/>
      <c r="E144" s="379"/>
      <c r="F144" s="102" t="s">
        <v>28</v>
      </c>
      <c r="G144" s="102" t="s">
        <v>18</v>
      </c>
      <c r="H144" s="379"/>
      <c r="I144" s="379"/>
      <c r="J144" s="102" t="s">
        <v>29</v>
      </c>
      <c r="K144" s="102" t="s">
        <v>18</v>
      </c>
      <c r="L144" s="379"/>
      <c r="M144" s="379"/>
      <c r="N144" s="102" t="s">
        <v>30</v>
      </c>
    </row>
    <row r="145" spans="1:14" ht="12.75" customHeight="1" x14ac:dyDescent="0.25">
      <c r="A145" s="177">
        <v>1</v>
      </c>
      <c r="B145" s="177">
        <v>2</v>
      </c>
      <c r="C145" s="177">
        <v>3</v>
      </c>
      <c r="D145" s="177">
        <v>4</v>
      </c>
      <c r="E145" s="177">
        <v>5</v>
      </c>
      <c r="F145" s="177">
        <v>6</v>
      </c>
      <c r="G145" s="177">
        <v>7</v>
      </c>
      <c r="H145" s="177">
        <v>8</v>
      </c>
      <c r="I145" s="177">
        <v>9</v>
      </c>
      <c r="J145" s="177">
        <v>10</v>
      </c>
      <c r="K145" s="177">
        <v>11</v>
      </c>
      <c r="L145" s="177">
        <v>12</v>
      </c>
      <c r="M145" s="177">
        <v>13</v>
      </c>
      <c r="N145" s="177">
        <v>14</v>
      </c>
    </row>
    <row r="146" spans="1:14" ht="33" customHeight="1" x14ac:dyDescent="0.25">
      <c r="A146" s="177">
        <v>1317310</v>
      </c>
      <c r="B146" s="93" t="s">
        <v>106</v>
      </c>
      <c r="C146" s="177"/>
      <c r="D146" s="255">
        <f>D150</f>
        <v>7130948</v>
      </c>
      <c r="E146" s="255">
        <f>D146</f>
        <v>7130948</v>
      </c>
      <c r="F146" s="255">
        <f>C146+D146</f>
        <v>7130948</v>
      </c>
      <c r="G146" s="193"/>
      <c r="H146" s="255">
        <f>H150</f>
        <v>38571309</v>
      </c>
      <c r="I146" s="255">
        <f>H146</f>
        <v>38571309</v>
      </c>
      <c r="J146" s="255">
        <f>G146+H146</f>
        <v>38571309</v>
      </c>
      <c r="K146" s="193"/>
      <c r="L146" s="323">
        <f>L150</f>
        <v>23342846</v>
      </c>
      <c r="M146" s="323">
        <f>L146</f>
        <v>23342846</v>
      </c>
      <c r="N146" s="323">
        <f>K146+L146</f>
        <v>23342846</v>
      </c>
    </row>
    <row r="147" spans="1:14" ht="33" customHeight="1" x14ac:dyDescent="0.25">
      <c r="A147" s="177">
        <v>1</v>
      </c>
      <c r="B147" s="93" t="s">
        <v>112</v>
      </c>
      <c r="C147" s="177"/>
      <c r="D147" s="285">
        <v>0</v>
      </c>
      <c r="E147" s="285">
        <f>D147</f>
        <v>0</v>
      </c>
      <c r="F147" s="255">
        <f t="shared" ref="F147:F149" si="19">C147+D147</f>
        <v>0</v>
      </c>
      <c r="G147" s="193"/>
      <c r="H147" s="324">
        <f>H86+H87</f>
        <v>11011832</v>
      </c>
      <c r="I147" s="285">
        <f t="shared" ref="I147:I149" si="20">H147</f>
        <v>11011832</v>
      </c>
      <c r="J147" s="285">
        <f>G147+H147</f>
        <v>11011832</v>
      </c>
      <c r="K147" s="193"/>
      <c r="L147" s="323">
        <f>L87+L86</f>
        <v>2389406</v>
      </c>
      <c r="M147" s="323">
        <f>L147</f>
        <v>2389406</v>
      </c>
      <c r="N147" s="323">
        <f t="shared" ref="N147:N148" si="21">K147+L147</f>
        <v>2389406</v>
      </c>
    </row>
    <row r="148" spans="1:14" ht="33" customHeight="1" x14ac:dyDescent="0.25">
      <c r="A148" s="177">
        <v>2</v>
      </c>
      <c r="B148" s="93" t="s">
        <v>113</v>
      </c>
      <c r="C148" s="177"/>
      <c r="D148" s="255">
        <f>D85</f>
        <v>7130948</v>
      </c>
      <c r="E148" s="285">
        <f>D148</f>
        <v>7130948</v>
      </c>
      <c r="F148" s="255">
        <f t="shared" si="19"/>
        <v>7130948</v>
      </c>
      <c r="G148" s="193"/>
      <c r="H148" s="311">
        <f>H85</f>
        <v>27559477</v>
      </c>
      <c r="I148" s="311">
        <f t="shared" si="20"/>
        <v>27559477</v>
      </c>
      <c r="J148" s="311">
        <f>G148+H148</f>
        <v>27559477</v>
      </c>
      <c r="K148" s="193"/>
      <c r="L148" s="323">
        <f>17158212+3795228</f>
        <v>20953440</v>
      </c>
      <c r="M148" s="323">
        <f>L148</f>
        <v>20953440</v>
      </c>
      <c r="N148" s="323">
        <f t="shared" si="21"/>
        <v>20953440</v>
      </c>
    </row>
    <row r="149" spans="1:14" ht="24" customHeight="1" x14ac:dyDescent="0.25">
      <c r="A149" s="90"/>
      <c r="B149" s="129"/>
      <c r="C149" s="184"/>
      <c r="D149" s="255">
        <v>0</v>
      </c>
      <c r="E149" s="255">
        <f>D149</f>
        <v>0</v>
      </c>
      <c r="F149" s="255">
        <f t="shared" si="19"/>
        <v>0</v>
      </c>
      <c r="G149" s="194"/>
      <c r="H149" s="255"/>
      <c r="I149" s="285">
        <f t="shared" si="20"/>
        <v>0</v>
      </c>
      <c r="J149" s="285">
        <f>G149+H149</f>
        <v>0</v>
      </c>
      <c r="K149" s="194"/>
      <c r="L149" s="323">
        <v>0</v>
      </c>
      <c r="M149" s="323">
        <f>L149</f>
        <v>0</v>
      </c>
      <c r="N149" s="323">
        <f>L149</f>
        <v>0</v>
      </c>
    </row>
    <row r="150" spans="1:14" ht="24.75" customHeight="1" x14ac:dyDescent="0.25">
      <c r="A150" s="192"/>
      <c r="B150" s="140" t="s">
        <v>7</v>
      </c>
      <c r="C150" s="187">
        <f>C149</f>
        <v>0</v>
      </c>
      <c r="D150" s="187">
        <f>D147+D148+D149</f>
        <v>7130948</v>
      </c>
      <c r="E150" s="187">
        <f>E147+E148+E149</f>
        <v>7130948</v>
      </c>
      <c r="F150" s="187">
        <f>C150+D150</f>
        <v>7130948</v>
      </c>
      <c r="G150" s="187">
        <f t="shared" ref="G150:K150" si="22">G149</f>
        <v>0</v>
      </c>
      <c r="H150" s="187">
        <f>H147+H148+H149</f>
        <v>38571309</v>
      </c>
      <c r="I150" s="187">
        <f>I147+I148+I149</f>
        <v>38571309</v>
      </c>
      <c r="J150" s="187">
        <f>G150+H150</f>
        <v>38571309</v>
      </c>
      <c r="K150" s="187">
        <f t="shared" si="22"/>
        <v>0</v>
      </c>
      <c r="L150" s="187">
        <f>L147+L148+L149</f>
        <v>23342846</v>
      </c>
      <c r="M150" s="187">
        <f>M147+M148+M149</f>
        <v>23342846</v>
      </c>
      <c r="N150" s="187">
        <f>K150+L150</f>
        <v>23342846</v>
      </c>
    </row>
    <row r="151" spans="1:14" x14ac:dyDescent="0.25">
      <c r="A151" s="34"/>
    </row>
    <row r="152" spans="1:14" ht="1.5" customHeight="1" x14ac:dyDescent="0.25">
      <c r="A152" s="1"/>
    </row>
    <row r="153" spans="1:14" ht="24.75" customHeight="1" x14ac:dyDescent="0.25">
      <c r="A153" s="381" t="s">
        <v>305</v>
      </c>
      <c r="B153" s="381"/>
      <c r="C153" s="381"/>
      <c r="D153" s="381"/>
      <c r="E153" s="381"/>
      <c r="F153" s="381"/>
      <c r="G153" s="381"/>
      <c r="H153" s="381"/>
      <c r="I153" s="381"/>
      <c r="J153" s="381"/>
      <c r="K153" s="381"/>
      <c r="L153" s="381"/>
      <c r="M153" s="381"/>
      <c r="N153" s="381"/>
    </row>
    <row r="154" spans="1:14" x14ac:dyDescent="0.25">
      <c r="A154" s="360" t="s">
        <v>83</v>
      </c>
      <c r="B154" s="360"/>
      <c r="C154" s="360"/>
      <c r="D154" s="360"/>
      <c r="E154" s="360"/>
      <c r="F154" s="360"/>
      <c r="G154" s="360"/>
      <c r="H154" s="360"/>
      <c r="I154" s="360"/>
      <c r="J154" s="360"/>
    </row>
    <row r="155" spans="1:14" ht="15.75" customHeight="1" x14ac:dyDescent="0.25">
      <c r="A155" s="378" t="s">
        <v>84</v>
      </c>
      <c r="B155" s="379" t="s">
        <v>2</v>
      </c>
      <c r="C155" s="379" t="s">
        <v>254</v>
      </c>
      <c r="D155" s="379"/>
      <c r="E155" s="379"/>
      <c r="F155" s="379"/>
      <c r="G155" s="379" t="s">
        <v>299</v>
      </c>
      <c r="H155" s="379"/>
      <c r="I155" s="379"/>
      <c r="J155" s="379"/>
    </row>
    <row r="156" spans="1:14" ht="18" customHeight="1" x14ac:dyDescent="0.25">
      <c r="A156" s="378"/>
      <c r="B156" s="379"/>
      <c r="C156" s="102" t="s">
        <v>17</v>
      </c>
      <c r="D156" s="379" t="s">
        <v>27</v>
      </c>
      <c r="E156" s="377" t="s">
        <v>20</v>
      </c>
      <c r="F156" s="102" t="s">
        <v>21</v>
      </c>
      <c r="G156" s="102" t="s">
        <v>17</v>
      </c>
      <c r="H156" s="379" t="s">
        <v>27</v>
      </c>
      <c r="I156" s="377" t="s">
        <v>20</v>
      </c>
      <c r="J156" s="102" t="s">
        <v>21</v>
      </c>
    </row>
    <row r="157" spans="1:14" ht="22.5" customHeight="1" x14ac:dyDescent="0.25">
      <c r="A157" s="378"/>
      <c r="B157" s="379"/>
      <c r="C157" s="102" t="s">
        <v>18</v>
      </c>
      <c r="D157" s="379"/>
      <c r="E157" s="377"/>
      <c r="F157" s="102" t="s">
        <v>28</v>
      </c>
      <c r="G157" s="102" t="s">
        <v>18</v>
      </c>
      <c r="H157" s="379"/>
      <c r="I157" s="377"/>
      <c r="J157" s="102" t="s">
        <v>29</v>
      </c>
    </row>
    <row r="158" spans="1:14" ht="21.75" customHeight="1" x14ac:dyDescent="0.25">
      <c r="A158" s="177">
        <v>1</v>
      </c>
      <c r="B158" s="177">
        <v>2</v>
      </c>
      <c r="C158" s="177">
        <v>3</v>
      </c>
      <c r="D158" s="177">
        <v>4</v>
      </c>
      <c r="E158" s="177">
        <v>5</v>
      </c>
      <c r="F158" s="177">
        <v>6</v>
      </c>
      <c r="G158" s="177">
        <v>7</v>
      </c>
      <c r="H158" s="177">
        <v>8</v>
      </c>
      <c r="I158" s="177">
        <v>9</v>
      </c>
      <c r="J158" s="177">
        <v>10</v>
      </c>
    </row>
    <row r="159" spans="1:14" ht="33" customHeight="1" x14ac:dyDescent="0.25">
      <c r="A159" s="177">
        <v>1317310</v>
      </c>
      <c r="B159" s="93" t="s">
        <v>106</v>
      </c>
      <c r="C159" s="177"/>
      <c r="D159" s="296">
        <f>'Додаток 1'!H45</f>
        <v>0</v>
      </c>
      <c r="E159" s="296">
        <f>D159</f>
        <v>0</v>
      </c>
      <c r="F159" s="296">
        <f>C159+D159</f>
        <v>0</v>
      </c>
      <c r="G159" s="193"/>
      <c r="H159" s="296">
        <f>'Додаток 1'!I45</f>
        <v>0</v>
      </c>
      <c r="I159" s="296">
        <f>H159</f>
        <v>0</v>
      </c>
      <c r="J159" s="296">
        <f>G159+H159</f>
        <v>0</v>
      </c>
    </row>
    <row r="160" spans="1:14" ht="31.5" customHeight="1" x14ac:dyDescent="0.25">
      <c r="A160" s="177">
        <v>1</v>
      </c>
      <c r="B160" s="93" t="s">
        <v>112</v>
      </c>
      <c r="C160" s="177"/>
      <c r="D160" s="297"/>
      <c r="E160" s="295">
        <f>D160</f>
        <v>0</v>
      </c>
      <c r="F160" s="296">
        <f t="shared" ref="F160:F161" si="23">C160+D160</f>
        <v>0</v>
      </c>
      <c r="G160" s="193"/>
      <c r="H160" s="297"/>
      <c r="I160" s="295">
        <f>H160</f>
        <v>0</v>
      </c>
      <c r="J160" s="296">
        <f t="shared" ref="J160:J161" si="24">G160+H160</f>
        <v>0</v>
      </c>
    </row>
    <row r="161" spans="1:13" ht="31.5" customHeight="1" x14ac:dyDescent="0.25">
      <c r="A161" s="177">
        <v>2</v>
      </c>
      <c r="B161" s="93" t="s">
        <v>113</v>
      </c>
      <c r="C161" s="184"/>
      <c r="D161" s="139"/>
      <c r="E161" s="295">
        <f>D161</f>
        <v>0</v>
      </c>
      <c r="F161" s="296">
        <f t="shared" si="23"/>
        <v>0</v>
      </c>
      <c r="G161" s="194"/>
      <c r="H161" s="139"/>
      <c r="I161" s="296">
        <f>H161</f>
        <v>0</v>
      </c>
      <c r="J161" s="296">
        <f t="shared" si="24"/>
        <v>0</v>
      </c>
    </row>
    <row r="162" spans="1:13" ht="20.25" customHeight="1" x14ac:dyDescent="0.25">
      <c r="A162" s="192"/>
      <c r="B162" s="140" t="s">
        <v>7</v>
      </c>
      <c r="C162" s="187">
        <f>C161</f>
        <v>0</v>
      </c>
      <c r="D162" s="187">
        <f>D160+D161</f>
        <v>0</v>
      </c>
      <c r="E162" s="187">
        <f>E160+E161</f>
        <v>0</v>
      </c>
      <c r="F162" s="187">
        <f>C162+D162</f>
        <v>0</v>
      </c>
      <c r="G162" s="187">
        <f>G161</f>
        <v>0</v>
      </c>
      <c r="H162" s="187">
        <f>H160+H161</f>
        <v>0</v>
      </c>
      <c r="I162" s="187">
        <f>I160+I161</f>
        <v>0</v>
      </c>
      <c r="J162" s="187">
        <f>G162+H162</f>
        <v>0</v>
      </c>
    </row>
    <row r="163" spans="1:13" ht="20.25" customHeight="1" x14ac:dyDescent="0.25">
      <c r="A163" s="126"/>
      <c r="B163" s="144"/>
      <c r="C163" s="95"/>
      <c r="D163" s="95"/>
      <c r="E163" s="95"/>
      <c r="F163" s="95"/>
      <c r="G163" s="95"/>
      <c r="H163" s="95"/>
      <c r="I163" s="95"/>
      <c r="J163" s="95"/>
    </row>
    <row r="164" spans="1:13" ht="34.5" customHeight="1" x14ac:dyDescent="0.25">
      <c r="A164" s="388" t="s">
        <v>31</v>
      </c>
      <c r="B164" s="388"/>
      <c r="C164" s="388"/>
      <c r="D164" s="388"/>
      <c r="E164" s="388"/>
      <c r="F164" s="388"/>
      <c r="G164" s="388"/>
      <c r="H164" s="388"/>
      <c r="I164" s="388"/>
      <c r="J164" s="388"/>
      <c r="K164" s="388"/>
      <c r="L164" s="388"/>
    </row>
    <row r="165" spans="1:13" ht="22.5" customHeight="1" x14ac:dyDescent="0.25">
      <c r="A165" s="388" t="s">
        <v>306</v>
      </c>
      <c r="B165" s="388"/>
      <c r="C165" s="388"/>
      <c r="D165" s="388"/>
      <c r="E165" s="388"/>
      <c r="F165" s="388"/>
      <c r="G165" s="388"/>
      <c r="H165" s="388"/>
      <c r="I165" s="388"/>
      <c r="J165" s="388"/>
      <c r="K165" s="388"/>
      <c r="L165" s="99"/>
    </row>
    <row r="166" spans="1:13" ht="21" customHeight="1" x14ac:dyDescent="0.25">
      <c r="A166" s="29" t="s">
        <v>32</v>
      </c>
    </row>
    <row r="167" spans="1:13" ht="15.75" customHeight="1" x14ac:dyDescent="0.25">
      <c r="A167" s="378" t="s">
        <v>82</v>
      </c>
      <c r="B167" s="379" t="s">
        <v>33</v>
      </c>
      <c r="C167" s="379" t="s">
        <v>34</v>
      </c>
      <c r="D167" s="379" t="s">
        <v>35</v>
      </c>
      <c r="E167" s="379" t="s">
        <v>295</v>
      </c>
      <c r="F167" s="379"/>
      <c r="G167" s="379"/>
      <c r="H167" s="379" t="s">
        <v>296</v>
      </c>
      <c r="I167" s="379"/>
      <c r="J167" s="379"/>
      <c r="K167" s="387" t="s">
        <v>297</v>
      </c>
      <c r="L167" s="387"/>
      <c r="M167" s="387"/>
    </row>
    <row r="168" spans="1:13" ht="34.5" customHeight="1" x14ac:dyDescent="0.25">
      <c r="A168" s="378"/>
      <c r="B168" s="379"/>
      <c r="C168" s="379"/>
      <c r="D168" s="379"/>
      <c r="E168" s="102" t="s">
        <v>36</v>
      </c>
      <c r="F168" s="102" t="s">
        <v>27</v>
      </c>
      <c r="G168" s="102" t="s">
        <v>85</v>
      </c>
      <c r="H168" s="102" t="s">
        <v>36</v>
      </c>
      <c r="I168" s="102" t="s">
        <v>27</v>
      </c>
      <c r="J168" s="102" t="s">
        <v>86</v>
      </c>
      <c r="K168" s="102" t="s">
        <v>36</v>
      </c>
      <c r="L168" s="102" t="s">
        <v>27</v>
      </c>
      <c r="M168" s="235" t="s">
        <v>87</v>
      </c>
    </row>
    <row r="169" spans="1:13" ht="26.25" customHeight="1" x14ac:dyDescent="0.25">
      <c r="A169" s="177">
        <v>1</v>
      </c>
      <c r="B169" s="177">
        <v>2</v>
      </c>
      <c r="C169" s="177">
        <v>3</v>
      </c>
      <c r="D169" s="177">
        <v>4</v>
      </c>
      <c r="E169" s="177">
        <v>5</v>
      </c>
      <c r="F169" s="177">
        <f>E169+1</f>
        <v>6</v>
      </c>
      <c r="G169" s="177">
        <f t="shared" ref="G169:M169" si="25">F169+1</f>
        <v>7</v>
      </c>
      <c r="H169" s="177">
        <f t="shared" si="25"/>
        <v>8</v>
      </c>
      <c r="I169" s="177">
        <f t="shared" si="25"/>
        <v>9</v>
      </c>
      <c r="J169" s="177">
        <f t="shared" si="25"/>
        <v>10</v>
      </c>
      <c r="K169" s="177">
        <f t="shared" si="25"/>
        <v>11</v>
      </c>
      <c r="L169" s="177">
        <f t="shared" si="25"/>
        <v>12</v>
      </c>
      <c r="M169" s="177">
        <f t="shared" si="25"/>
        <v>13</v>
      </c>
    </row>
    <row r="170" spans="1:13" ht="26.25" customHeight="1" x14ac:dyDescent="0.25">
      <c r="A170" s="102">
        <v>1217310</v>
      </c>
      <c r="B170" s="417" t="s">
        <v>106</v>
      </c>
      <c r="C170" s="417"/>
      <c r="D170" s="417"/>
      <c r="E170" s="417"/>
      <c r="F170" s="417"/>
      <c r="G170" s="417"/>
      <c r="H170" s="417"/>
      <c r="I170" s="417"/>
      <c r="J170" s="417"/>
      <c r="K170" s="417"/>
      <c r="L170" s="417"/>
      <c r="M170" s="417"/>
    </row>
    <row r="171" spans="1:13" ht="26.25" customHeight="1" x14ac:dyDescent="0.25">
      <c r="A171" s="412" t="s">
        <v>114</v>
      </c>
      <c r="B171" s="413"/>
      <c r="C171" s="413"/>
      <c r="D171" s="413"/>
      <c r="E171" s="413"/>
      <c r="F171" s="413"/>
      <c r="G171" s="413"/>
      <c r="H171" s="413"/>
      <c r="I171" s="413"/>
      <c r="J171" s="413"/>
      <c r="K171" s="413"/>
      <c r="L171" s="413"/>
      <c r="M171" s="414"/>
    </row>
    <row r="172" spans="1:13" ht="22.5" customHeight="1" x14ac:dyDescent="0.25">
      <c r="A172" s="106"/>
      <c r="B172" s="72" t="s">
        <v>37</v>
      </c>
      <c r="C172" s="102"/>
      <c r="D172" s="103"/>
      <c r="E172" s="103"/>
      <c r="F172" s="103"/>
      <c r="G172" s="103"/>
      <c r="H172" s="103"/>
      <c r="I172" s="103"/>
      <c r="J172" s="103"/>
      <c r="K172" s="103"/>
      <c r="L172" s="103"/>
      <c r="M172" s="88"/>
    </row>
    <row r="173" spans="1:13" ht="46.5" customHeight="1" x14ac:dyDescent="0.25">
      <c r="A173" s="90" t="s">
        <v>105</v>
      </c>
      <c r="B173" s="236" t="s">
        <v>115</v>
      </c>
      <c r="C173" s="102" t="s">
        <v>158</v>
      </c>
      <c r="D173" s="129" t="s">
        <v>159</v>
      </c>
      <c r="E173" s="134"/>
      <c r="F173" s="286"/>
      <c r="G173" s="286">
        <f>F173</f>
        <v>0</v>
      </c>
      <c r="H173" s="167"/>
      <c r="I173" s="286">
        <v>0.38100000000000001</v>
      </c>
      <c r="J173" s="286">
        <f t="shared" ref="J173:J178" si="26">H173+I173</f>
        <v>0.38100000000000001</v>
      </c>
      <c r="K173" s="167"/>
      <c r="L173" s="330">
        <v>0.13100000000000001</v>
      </c>
      <c r="M173" s="331">
        <f t="shared" ref="M173:M178" si="27">K173+L173</f>
        <v>0.13100000000000001</v>
      </c>
    </row>
    <row r="174" spans="1:13" ht="107.25" customHeight="1" x14ac:dyDescent="0.25">
      <c r="A174" s="90" t="s">
        <v>117</v>
      </c>
      <c r="B174" s="236" t="s">
        <v>116</v>
      </c>
      <c r="C174" s="102" t="s">
        <v>160</v>
      </c>
      <c r="D174" s="129" t="s">
        <v>287</v>
      </c>
      <c r="E174" s="134"/>
      <c r="F174" s="136"/>
      <c r="G174" s="136">
        <f t="shared" ref="G174:G190" si="28">F174</f>
        <v>0</v>
      </c>
      <c r="H174" s="167"/>
      <c r="I174" s="136">
        <v>2196206</v>
      </c>
      <c r="J174" s="286">
        <f t="shared" si="26"/>
        <v>2196206</v>
      </c>
      <c r="K174" s="167"/>
      <c r="L174" s="332">
        <v>1326462</v>
      </c>
      <c r="M174" s="333">
        <f t="shared" si="27"/>
        <v>1326462</v>
      </c>
    </row>
    <row r="175" spans="1:13" ht="40.5" customHeight="1" x14ac:dyDescent="0.25">
      <c r="A175" s="90" t="s">
        <v>111</v>
      </c>
      <c r="B175" s="236" t="s">
        <v>118</v>
      </c>
      <c r="C175" s="102" t="s">
        <v>166</v>
      </c>
      <c r="D175" s="129" t="s">
        <v>159</v>
      </c>
      <c r="E175" s="134"/>
      <c r="F175" s="136"/>
      <c r="G175" s="136">
        <f t="shared" si="28"/>
        <v>0</v>
      </c>
      <c r="H175" s="166"/>
      <c r="I175" s="136">
        <v>1</v>
      </c>
      <c r="J175" s="136">
        <f t="shared" si="26"/>
        <v>1</v>
      </c>
      <c r="K175" s="166"/>
      <c r="L175" s="328">
        <v>0</v>
      </c>
      <c r="M175" s="333">
        <f t="shared" si="27"/>
        <v>0</v>
      </c>
    </row>
    <row r="176" spans="1:13" ht="114.75" customHeight="1" x14ac:dyDescent="0.25">
      <c r="A176" s="90" t="s">
        <v>119</v>
      </c>
      <c r="B176" s="236" t="s">
        <v>120</v>
      </c>
      <c r="C176" s="102" t="s">
        <v>160</v>
      </c>
      <c r="D176" s="129" t="s">
        <v>288</v>
      </c>
      <c r="E176" s="134"/>
      <c r="F176" s="136"/>
      <c r="G176" s="136">
        <f t="shared" si="28"/>
        <v>0</v>
      </c>
      <c r="H176" s="166"/>
      <c r="I176" s="136">
        <v>889578</v>
      </c>
      <c r="J176" s="136">
        <f t="shared" si="26"/>
        <v>889578</v>
      </c>
      <c r="K176" s="166"/>
      <c r="L176" s="328">
        <v>706915</v>
      </c>
      <c r="M176" s="333">
        <f t="shared" si="27"/>
        <v>706915</v>
      </c>
    </row>
    <row r="177" spans="1:13" ht="42" customHeight="1" x14ac:dyDescent="0.25">
      <c r="A177" s="90" t="s">
        <v>121</v>
      </c>
      <c r="B177" s="236" t="s">
        <v>124</v>
      </c>
      <c r="C177" s="321" t="s">
        <v>166</v>
      </c>
      <c r="D177" s="129" t="s">
        <v>159</v>
      </c>
      <c r="E177" s="104"/>
      <c r="F177" s="136"/>
      <c r="G177" s="136">
        <f t="shared" si="28"/>
        <v>0</v>
      </c>
      <c r="H177" s="166"/>
      <c r="I177" s="136">
        <v>2</v>
      </c>
      <c r="J177" s="136">
        <f t="shared" si="26"/>
        <v>2</v>
      </c>
      <c r="K177" s="166"/>
      <c r="L177" s="328">
        <v>1</v>
      </c>
      <c r="M177" s="333">
        <f t="shared" si="27"/>
        <v>1</v>
      </c>
    </row>
    <row r="178" spans="1:13" ht="103.5" customHeight="1" x14ac:dyDescent="0.25">
      <c r="A178" s="90" t="s">
        <v>122</v>
      </c>
      <c r="B178" s="236" t="s">
        <v>123</v>
      </c>
      <c r="C178" s="102" t="s">
        <v>160</v>
      </c>
      <c r="D178" s="129" t="s">
        <v>288</v>
      </c>
      <c r="E178" s="104"/>
      <c r="F178" s="136"/>
      <c r="G178" s="136">
        <f t="shared" si="28"/>
        <v>0</v>
      </c>
      <c r="H178" s="166"/>
      <c r="I178" s="136">
        <v>7926048</v>
      </c>
      <c r="J178" s="136">
        <f t="shared" si="26"/>
        <v>7926048</v>
      </c>
      <c r="K178" s="166"/>
      <c r="L178" s="328">
        <v>356029</v>
      </c>
      <c r="M178" s="333">
        <f t="shared" si="27"/>
        <v>356029</v>
      </c>
    </row>
    <row r="179" spans="1:13" ht="18.75" customHeight="1" x14ac:dyDescent="0.25">
      <c r="A179" s="106"/>
      <c r="B179" s="72" t="s">
        <v>38</v>
      </c>
      <c r="C179" s="103"/>
      <c r="D179" s="133"/>
      <c r="E179" s="103"/>
      <c r="F179" s="135"/>
      <c r="G179" s="136"/>
      <c r="H179" s="168"/>
      <c r="I179" s="135"/>
      <c r="J179" s="136"/>
      <c r="K179" s="168"/>
      <c r="L179" s="334"/>
      <c r="M179" s="335"/>
    </row>
    <row r="180" spans="1:13" ht="27.75" customHeight="1" x14ac:dyDescent="0.25">
      <c r="A180" s="90" t="s">
        <v>105</v>
      </c>
      <c r="B180" s="65" t="s">
        <v>125</v>
      </c>
      <c r="C180" s="102" t="s">
        <v>162</v>
      </c>
      <c r="D180" s="73" t="s">
        <v>167</v>
      </c>
      <c r="E180" s="105"/>
      <c r="F180" s="114"/>
      <c r="G180" s="136">
        <f t="shared" si="28"/>
        <v>0</v>
      </c>
      <c r="H180" s="171"/>
      <c r="I180" s="136">
        <v>8</v>
      </c>
      <c r="J180" s="136">
        <f t="shared" ref="J180:J183" si="29">H180+I180</f>
        <v>8</v>
      </c>
      <c r="K180" s="166"/>
      <c r="L180" s="328">
        <v>5</v>
      </c>
      <c r="M180" s="333">
        <f t="shared" ref="M180:M190" si="30">K180+L180</f>
        <v>5</v>
      </c>
    </row>
    <row r="181" spans="1:13" ht="18" customHeight="1" x14ac:dyDescent="0.25">
      <c r="A181" s="90"/>
      <c r="B181" s="237" t="s">
        <v>39</v>
      </c>
      <c r="C181" s="102"/>
      <c r="D181" s="73"/>
      <c r="E181" s="105"/>
      <c r="F181" s="287"/>
      <c r="G181" s="136"/>
      <c r="H181" s="171"/>
      <c r="I181" s="136"/>
      <c r="J181" s="136"/>
      <c r="K181" s="166"/>
      <c r="L181" s="334"/>
      <c r="M181" s="335"/>
    </row>
    <row r="182" spans="1:13" ht="37.5" customHeight="1" x14ac:dyDescent="0.25">
      <c r="A182" s="90" t="s">
        <v>105</v>
      </c>
      <c r="B182" s="236" t="s">
        <v>126</v>
      </c>
      <c r="C182" s="102" t="s">
        <v>160</v>
      </c>
      <c r="D182" s="132" t="s">
        <v>163</v>
      </c>
      <c r="E182" s="105"/>
      <c r="F182" s="114"/>
      <c r="G182" s="136">
        <f t="shared" si="28"/>
        <v>0</v>
      </c>
      <c r="H182" s="171"/>
      <c r="I182" s="136">
        <v>5764320</v>
      </c>
      <c r="J182" s="136">
        <f t="shared" si="29"/>
        <v>5764320</v>
      </c>
      <c r="K182" s="166"/>
      <c r="L182" s="328">
        <v>10125664</v>
      </c>
      <c r="M182" s="333">
        <f t="shared" si="30"/>
        <v>10125664</v>
      </c>
    </row>
    <row r="183" spans="1:13" ht="30.75" customHeight="1" x14ac:dyDescent="0.25">
      <c r="A183" s="90" t="s">
        <v>117</v>
      </c>
      <c r="B183" s="236" t="s">
        <v>328</v>
      </c>
      <c r="C183" s="102" t="s">
        <v>160</v>
      </c>
      <c r="D183" s="132" t="s">
        <v>163</v>
      </c>
      <c r="E183" s="105"/>
      <c r="F183" s="114"/>
      <c r="G183" s="136">
        <f t="shared" si="28"/>
        <v>0</v>
      </c>
      <c r="H183" s="171"/>
      <c r="I183" s="136">
        <v>889578</v>
      </c>
      <c r="J183" s="136">
        <f t="shared" si="29"/>
        <v>889578</v>
      </c>
      <c r="K183" s="166"/>
      <c r="L183" s="328">
        <v>0</v>
      </c>
      <c r="M183" s="333">
        <f t="shared" si="30"/>
        <v>0</v>
      </c>
    </row>
    <row r="184" spans="1:13" ht="36" x14ac:dyDescent="0.25">
      <c r="A184" s="90" t="s">
        <v>111</v>
      </c>
      <c r="B184" s="236" t="s">
        <v>329</v>
      </c>
      <c r="C184" s="102" t="s">
        <v>160</v>
      </c>
      <c r="D184" s="132" t="s">
        <v>163</v>
      </c>
      <c r="E184" s="105"/>
      <c r="F184" s="114"/>
      <c r="G184" s="136">
        <f t="shared" si="28"/>
        <v>0</v>
      </c>
      <c r="H184" s="171"/>
      <c r="I184" s="136">
        <v>3963024</v>
      </c>
      <c r="J184" s="136">
        <f t="shared" ref="J184:J190" si="31">I184</f>
        <v>3963024</v>
      </c>
      <c r="K184" s="166"/>
      <c r="L184" s="328">
        <v>356029</v>
      </c>
      <c r="M184" s="333">
        <f t="shared" si="30"/>
        <v>356029</v>
      </c>
    </row>
    <row r="185" spans="1:13" ht="18.75" customHeight="1" x14ac:dyDescent="0.25">
      <c r="A185" s="105"/>
      <c r="B185" s="237" t="s">
        <v>40</v>
      </c>
      <c r="C185" s="103"/>
      <c r="D185" s="133"/>
      <c r="E185" s="103"/>
      <c r="F185" s="135"/>
      <c r="G185" s="136"/>
      <c r="H185" s="135"/>
      <c r="I185" s="135"/>
      <c r="J185" s="136"/>
      <c r="K185" s="168"/>
      <c r="L185" s="334"/>
      <c r="M185" s="335"/>
    </row>
    <row r="186" spans="1:13" ht="36" x14ac:dyDescent="0.25">
      <c r="A186" s="90" t="s">
        <v>105</v>
      </c>
      <c r="B186" s="236" t="s">
        <v>129</v>
      </c>
      <c r="C186" s="66" t="s">
        <v>164</v>
      </c>
      <c r="D186" s="132" t="s">
        <v>163</v>
      </c>
      <c r="E186" s="105"/>
      <c r="F186" s="288"/>
      <c r="G186" s="289">
        <f t="shared" si="28"/>
        <v>0</v>
      </c>
      <c r="H186" s="271"/>
      <c r="I186" s="289">
        <v>36.5</v>
      </c>
      <c r="J186" s="289">
        <f t="shared" si="31"/>
        <v>36.5</v>
      </c>
      <c r="K186" s="169"/>
      <c r="L186" s="336">
        <v>64</v>
      </c>
      <c r="M186" s="337">
        <f t="shared" si="30"/>
        <v>64</v>
      </c>
    </row>
    <row r="187" spans="1:13" ht="30.75" customHeight="1" x14ac:dyDescent="0.25">
      <c r="A187" s="90" t="s">
        <v>117</v>
      </c>
      <c r="B187" s="236" t="s">
        <v>130</v>
      </c>
      <c r="C187" s="66" t="s">
        <v>164</v>
      </c>
      <c r="D187" s="132" t="s">
        <v>163</v>
      </c>
      <c r="E187" s="105"/>
      <c r="F187" s="288"/>
      <c r="G187" s="288">
        <f t="shared" si="28"/>
        <v>0</v>
      </c>
      <c r="H187" s="171"/>
      <c r="I187" s="289">
        <v>100</v>
      </c>
      <c r="J187" s="289">
        <f t="shared" si="31"/>
        <v>100</v>
      </c>
      <c r="K187" s="166"/>
      <c r="L187" s="336">
        <v>94.9</v>
      </c>
      <c r="M187" s="337">
        <f t="shared" si="30"/>
        <v>94.9</v>
      </c>
    </row>
    <row r="188" spans="1:13" ht="40.5" hidden="1" customHeight="1" x14ac:dyDescent="0.25">
      <c r="A188" s="90" t="s">
        <v>111</v>
      </c>
      <c r="B188" s="236" t="s">
        <v>131</v>
      </c>
      <c r="C188" s="66" t="s">
        <v>164</v>
      </c>
      <c r="D188" s="132" t="s">
        <v>163</v>
      </c>
      <c r="E188" s="105"/>
      <c r="F188" s="288"/>
      <c r="G188" s="288">
        <f t="shared" si="28"/>
        <v>0</v>
      </c>
      <c r="H188" s="171"/>
      <c r="I188" s="289">
        <v>0</v>
      </c>
      <c r="J188" s="289">
        <f t="shared" si="31"/>
        <v>0</v>
      </c>
      <c r="K188" s="166"/>
      <c r="L188" s="336">
        <v>0</v>
      </c>
      <c r="M188" s="337">
        <f t="shared" si="30"/>
        <v>0</v>
      </c>
    </row>
    <row r="189" spans="1:13" ht="54.75" hidden="1" customHeight="1" x14ac:dyDescent="0.25">
      <c r="A189" s="90" t="s">
        <v>119</v>
      </c>
      <c r="B189" s="236" t="s">
        <v>132</v>
      </c>
      <c r="C189" s="66" t="s">
        <v>164</v>
      </c>
      <c r="D189" s="132" t="s">
        <v>163</v>
      </c>
      <c r="E189" s="105"/>
      <c r="F189" s="105"/>
      <c r="G189" s="288">
        <f t="shared" si="28"/>
        <v>0</v>
      </c>
      <c r="H189" s="262"/>
      <c r="I189" s="254">
        <v>0</v>
      </c>
      <c r="J189" s="289">
        <f t="shared" si="31"/>
        <v>0</v>
      </c>
      <c r="K189" s="170"/>
      <c r="L189" s="338">
        <v>0</v>
      </c>
      <c r="M189" s="337">
        <f t="shared" si="30"/>
        <v>0</v>
      </c>
    </row>
    <row r="190" spans="1:13" ht="48" hidden="1" x14ac:dyDescent="0.25">
      <c r="A190" s="90" t="s">
        <v>121</v>
      </c>
      <c r="B190" s="236" t="s">
        <v>133</v>
      </c>
      <c r="C190" s="66" t="s">
        <v>164</v>
      </c>
      <c r="D190" s="132" t="s">
        <v>163</v>
      </c>
      <c r="E190" s="105"/>
      <c r="F190" s="290"/>
      <c r="G190" s="288">
        <f t="shared" si="28"/>
        <v>0</v>
      </c>
      <c r="H190" s="262"/>
      <c r="I190" s="254">
        <v>0</v>
      </c>
      <c r="J190" s="289">
        <f t="shared" si="31"/>
        <v>0</v>
      </c>
      <c r="K190" s="170"/>
      <c r="L190" s="338">
        <v>0</v>
      </c>
      <c r="M190" s="337">
        <f t="shared" si="30"/>
        <v>0</v>
      </c>
    </row>
    <row r="191" spans="1:13" ht="27" customHeight="1" x14ac:dyDescent="0.25">
      <c r="A191" s="418" t="s">
        <v>134</v>
      </c>
      <c r="B191" s="419"/>
      <c r="C191" s="419"/>
      <c r="D191" s="419"/>
      <c r="E191" s="419"/>
      <c r="F191" s="419"/>
      <c r="G191" s="419"/>
      <c r="H191" s="419"/>
      <c r="I191" s="419"/>
      <c r="J191" s="419"/>
      <c r="K191" s="419"/>
      <c r="L191" s="419"/>
      <c r="M191" s="422"/>
    </row>
    <row r="192" spans="1:13" ht="21" customHeight="1" x14ac:dyDescent="0.25">
      <c r="A192" s="119"/>
      <c r="B192" s="72" t="s">
        <v>37</v>
      </c>
      <c r="C192" s="119"/>
      <c r="D192" s="119"/>
      <c r="E192" s="103"/>
      <c r="F192" s="103"/>
      <c r="G192" s="102"/>
      <c r="H192" s="103"/>
      <c r="I192" s="103"/>
      <c r="J192" s="102"/>
      <c r="K192" s="103"/>
      <c r="L192" s="103"/>
      <c r="M192" s="229"/>
    </row>
    <row r="193" spans="1:13" ht="107.25" customHeight="1" x14ac:dyDescent="0.25">
      <c r="A193" s="122">
        <v>1</v>
      </c>
      <c r="B193" s="236" t="s">
        <v>135</v>
      </c>
      <c r="C193" s="105" t="s">
        <v>160</v>
      </c>
      <c r="D193" s="129" t="s">
        <v>288</v>
      </c>
      <c r="E193" s="103"/>
      <c r="F193" s="136">
        <v>7130948</v>
      </c>
      <c r="G193" s="114">
        <f t="shared" ref="G193:G208" si="32">F193</f>
        <v>7130948</v>
      </c>
      <c r="H193" s="166"/>
      <c r="I193" s="136">
        <v>23266549</v>
      </c>
      <c r="J193" s="114">
        <f t="shared" ref="J193:J208" si="33">I193</f>
        <v>23266549</v>
      </c>
      <c r="K193" s="166"/>
      <c r="L193" s="328">
        <v>17158212</v>
      </c>
      <c r="M193" s="328">
        <f t="shared" ref="M193:M199" si="34">L193</f>
        <v>17158212</v>
      </c>
    </row>
    <row r="194" spans="1:13" ht="36.75" customHeight="1" x14ac:dyDescent="0.25">
      <c r="A194" s="122">
        <v>2</v>
      </c>
      <c r="B194" s="120" t="s">
        <v>136</v>
      </c>
      <c r="C194" s="105" t="s">
        <v>165</v>
      </c>
      <c r="D194" s="129" t="s">
        <v>159</v>
      </c>
      <c r="E194" s="103"/>
      <c r="F194" s="286">
        <v>3.3090000000000002</v>
      </c>
      <c r="G194" s="291">
        <f t="shared" si="32"/>
        <v>3.3090000000000002</v>
      </c>
      <c r="H194" s="166"/>
      <c r="I194" s="286">
        <v>9.2769999999999992</v>
      </c>
      <c r="J194" s="291">
        <f t="shared" si="33"/>
        <v>9.2769999999999992</v>
      </c>
      <c r="K194" s="166"/>
      <c r="L194" s="330">
        <v>6.3579999999999997</v>
      </c>
      <c r="M194" s="330">
        <f t="shared" si="34"/>
        <v>6.3579999999999997</v>
      </c>
    </row>
    <row r="195" spans="1:13" ht="109.5" customHeight="1" x14ac:dyDescent="0.25">
      <c r="A195" s="122">
        <v>3</v>
      </c>
      <c r="B195" s="120" t="s">
        <v>138</v>
      </c>
      <c r="C195" s="105" t="s">
        <v>160</v>
      </c>
      <c r="D195" s="129" t="s">
        <v>288</v>
      </c>
      <c r="E195" s="103"/>
      <c r="F195" s="136"/>
      <c r="G195" s="114">
        <f t="shared" si="32"/>
        <v>0</v>
      </c>
      <c r="H195" s="166"/>
      <c r="I195" s="136">
        <v>822334</v>
      </c>
      <c r="J195" s="114">
        <f t="shared" si="33"/>
        <v>822334</v>
      </c>
      <c r="K195" s="166"/>
      <c r="L195" s="328">
        <v>3795228</v>
      </c>
      <c r="M195" s="328">
        <f t="shared" si="34"/>
        <v>3795228</v>
      </c>
    </row>
    <row r="196" spans="1:13" ht="38.25" customHeight="1" x14ac:dyDescent="0.25">
      <c r="A196" s="122">
        <v>4</v>
      </c>
      <c r="B196" s="120" t="s">
        <v>137</v>
      </c>
      <c r="C196" s="105" t="s">
        <v>166</v>
      </c>
      <c r="D196" s="129" t="s">
        <v>159</v>
      </c>
      <c r="E196" s="103"/>
      <c r="F196" s="136"/>
      <c r="G196" s="114">
        <f t="shared" si="32"/>
        <v>0</v>
      </c>
      <c r="H196" s="166"/>
      <c r="I196" s="136">
        <v>1</v>
      </c>
      <c r="J196" s="114">
        <f t="shared" si="33"/>
        <v>1</v>
      </c>
      <c r="K196" s="166"/>
      <c r="L196" s="328">
        <v>2</v>
      </c>
      <c r="M196" s="328">
        <f t="shared" si="34"/>
        <v>2</v>
      </c>
    </row>
    <row r="197" spans="1:13" ht="48.75" customHeight="1" x14ac:dyDescent="0.25">
      <c r="A197" s="325">
        <v>5</v>
      </c>
      <c r="B197" s="326" t="s">
        <v>330</v>
      </c>
      <c r="C197" s="105"/>
      <c r="D197" s="129"/>
      <c r="E197" s="103"/>
      <c r="F197" s="136"/>
      <c r="G197" s="114"/>
      <c r="H197" s="166"/>
      <c r="I197" s="136">
        <v>3470594</v>
      </c>
      <c r="J197" s="114">
        <f t="shared" si="33"/>
        <v>3470594</v>
      </c>
      <c r="K197" s="166"/>
      <c r="L197" s="328"/>
      <c r="M197" s="328"/>
    </row>
    <row r="198" spans="1:13" ht="17.25" customHeight="1" x14ac:dyDescent="0.25">
      <c r="A198" s="122"/>
      <c r="B198" s="119" t="s">
        <v>38</v>
      </c>
      <c r="C198" s="119"/>
      <c r="D198" s="119"/>
      <c r="E198" s="103"/>
      <c r="F198" s="136"/>
      <c r="G198" s="136"/>
      <c r="H198" s="166"/>
      <c r="I198" s="136"/>
      <c r="J198" s="136"/>
      <c r="K198" s="166"/>
      <c r="L198" s="339"/>
      <c r="M198" s="340"/>
    </row>
    <row r="199" spans="1:13" ht="27" customHeight="1" x14ac:dyDescent="0.25">
      <c r="A199" s="122">
        <v>1</v>
      </c>
      <c r="B199" s="120" t="s">
        <v>204</v>
      </c>
      <c r="C199" s="105" t="s">
        <v>162</v>
      </c>
      <c r="D199" s="73" t="s">
        <v>167</v>
      </c>
      <c r="E199" s="103"/>
      <c r="F199" s="136">
        <v>3</v>
      </c>
      <c r="G199" s="114">
        <f t="shared" si="32"/>
        <v>3</v>
      </c>
      <c r="H199" s="166"/>
      <c r="I199" s="136">
        <v>19</v>
      </c>
      <c r="J199" s="114">
        <f t="shared" si="33"/>
        <v>19</v>
      </c>
      <c r="K199" s="166"/>
      <c r="L199" s="328">
        <v>17</v>
      </c>
      <c r="M199" s="328">
        <f t="shared" si="34"/>
        <v>17</v>
      </c>
    </row>
    <row r="200" spans="1:13" ht="18.75" customHeight="1" x14ac:dyDescent="0.25">
      <c r="A200" s="122"/>
      <c r="B200" s="228" t="s">
        <v>39</v>
      </c>
      <c r="C200" s="119"/>
      <c r="D200" s="119"/>
      <c r="E200" s="103"/>
      <c r="F200" s="136"/>
      <c r="G200" s="136"/>
      <c r="H200" s="166"/>
      <c r="I200" s="136"/>
      <c r="J200" s="136"/>
      <c r="K200" s="166"/>
      <c r="L200" s="339"/>
      <c r="M200" s="340"/>
    </row>
    <row r="201" spans="1:13" ht="36" x14ac:dyDescent="0.25">
      <c r="A201" s="122">
        <v>1</v>
      </c>
      <c r="B201" s="236" t="s">
        <v>139</v>
      </c>
      <c r="C201" s="105" t="s">
        <v>160</v>
      </c>
      <c r="D201" s="132" t="s">
        <v>163</v>
      </c>
      <c r="E201" s="103"/>
      <c r="F201" s="114">
        <v>3203851</v>
      </c>
      <c r="G201" s="114">
        <f t="shared" si="32"/>
        <v>3203851</v>
      </c>
      <c r="H201" s="171"/>
      <c r="I201" s="114">
        <v>2507982</v>
      </c>
      <c r="J201" s="114">
        <f t="shared" si="33"/>
        <v>2507982</v>
      </c>
      <c r="K201" s="171"/>
      <c r="L201" s="328">
        <v>2698681</v>
      </c>
      <c r="M201" s="328">
        <f t="shared" ref="M201:M208" si="35">L201</f>
        <v>2698681</v>
      </c>
    </row>
    <row r="202" spans="1:13" ht="31.5" customHeight="1" x14ac:dyDescent="0.25">
      <c r="A202" s="122">
        <v>2</v>
      </c>
      <c r="B202" s="236" t="s">
        <v>140</v>
      </c>
      <c r="C202" s="105" t="s">
        <v>160</v>
      </c>
      <c r="D202" s="132" t="s">
        <v>163</v>
      </c>
      <c r="E202" s="103"/>
      <c r="F202" s="136"/>
      <c r="G202" s="114">
        <f t="shared" si="32"/>
        <v>0</v>
      </c>
      <c r="H202" s="166"/>
      <c r="I202" s="136">
        <v>0</v>
      </c>
      <c r="J202" s="114">
        <f t="shared" si="33"/>
        <v>0</v>
      </c>
      <c r="K202" s="166"/>
      <c r="L202" s="328">
        <v>1897614</v>
      </c>
      <c r="M202" s="328">
        <f t="shared" si="35"/>
        <v>1897614</v>
      </c>
    </row>
    <row r="203" spans="1:13" ht="17.25" customHeight="1" x14ac:dyDescent="0.25">
      <c r="A203" s="122"/>
      <c r="B203" s="228" t="s">
        <v>40</v>
      </c>
      <c r="C203" s="119"/>
      <c r="D203" s="119"/>
      <c r="E203" s="103"/>
      <c r="F203" s="103"/>
      <c r="G203" s="114"/>
      <c r="H203" s="172"/>
      <c r="I203" s="103"/>
      <c r="J203" s="114"/>
      <c r="K203" s="172"/>
      <c r="L203" s="172"/>
      <c r="M203" s="171"/>
    </row>
    <row r="204" spans="1:13" ht="32.25" customHeight="1" x14ac:dyDescent="0.25">
      <c r="A204" s="122">
        <v>1</v>
      </c>
      <c r="B204" s="236" t="s">
        <v>141</v>
      </c>
      <c r="C204" s="105" t="s">
        <v>164</v>
      </c>
      <c r="D204" s="132" t="s">
        <v>163</v>
      </c>
      <c r="E204" s="103"/>
      <c r="F204" s="292">
        <v>41.1</v>
      </c>
      <c r="G204" s="290">
        <f t="shared" si="32"/>
        <v>41.1</v>
      </c>
      <c r="H204" s="173"/>
      <c r="I204" s="292">
        <v>34.799999999999997</v>
      </c>
      <c r="J204" s="290">
        <f t="shared" si="33"/>
        <v>34.799999999999997</v>
      </c>
      <c r="K204" s="173"/>
      <c r="L204" s="341">
        <v>35.9</v>
      </c>
      <c r="M204" s="341">
        <f t="shared" si="35"/>
        <v>35.9</v>
      </c>
    </row>
    <row r="205" spans="1:13" ht="28.5" customHeight="1" x14ac:dyDescent="0.25">
      <c r="A205" s="122">
        <v>2</v>
      </c>
      <c r="B205" s="236" t="s">
        <v>142</v>
      </c>
      <c r="C205" s="105" t="s">
        <v>164</v>
      </c>
      <c r="D205" s="132" t="s">
        <v>163</v>
      </c>
      <c r="E205" s="103"/>
      <c r="F205" s="292">
        <v>83</v>
      </c>
      <c r="G205" s="290">
        <f t="shared" si="32"/>
        <v>83</v>
      </c>
      <c r="H205" s="173"/>
      <c r="I205" s="292">
        <v>75.099999999999994</v>
      </c>
      <c r="J205" s="290">
        <f t="shared" si="33"/>
        <v>75.099999999999994</v>
      </c>
      <c r="K205" s="173"/>
      <c r="L205" s="341">
        <v>73.900000000000006</v>
      </c>
      <c r="M205" s="341">
        <f t="shared" si="35"/>
        <v>73.900000000000006</v>
      </c>
    </row>
    <row r="206" spans="1:13" ht="39.75" customHeight="1" x14ac:dyDescent="0.25">
      <c r="A206" s="122">
        <v>3</v>
      </c>
      <c r="B206" s="236" t="s">
        <v>143</v>
      </c>
      <c r="C206" s="105" t="s">
        <v>164</v>
      </c>
      <c r="D206" s="132" t="s">
        <v>163</v>
      </c>
      <c r="E206" s="103"/>
      <c r="F206" s="292">
        <v>17.600000000000001</v>
      </c>
      <c r="G206" s="290">
        <f t="shared" si="32"/>
        <v>17.600000000000001</v>
      </c>
      <c r="H206" s="173"/>
      <c r="I206" s="292">
        <v>633.29999999999995</v>
      </c>
      <c r="J206" s="290">
        <f t="shared" si="33"/>
        <v>633.29999999999995</v>
      </c>
      <c r="K206" s="173"/>
      <c r="L206" s="341">
        <v>425</v>
      </c>
      <c r="M206" s="341">
        <f t="shared" si="35"/>
        <v>425</v>
      </c>
    </row>
    <row r="207" spans="1:13" ht="42.75" customHeight="1" x14ac:dyDescent="0.25">
      <c r="A207" s="122">
        <v>4</v>
      </c>
      <c r="B207" s="236" t="s">
        <v>144</v>
      </c>
      <c r="C207" s="105" t="s">
        <v>164</v>
      </c>
      <c r="D207" s="132" t="s">
        <v>163</v>
      </c>
      <c r="E207" s="103"/>
      <c r="F207" s="256">
        <v>47.6</v>
      </c>
      <c r="G207" s="256">
        <f t="shared" si="32"/>
        <v>47.6</v>
      </c>
      <c r="H207" s="174"/>
      <c r="I207" s="256">
        <v>280.39999999999998</v>
      </c>
      <c r="J207" s="256">
        <f t="shared" si="33"/>
        <v>280.39999999999998</v>
      </c>
      <c r="K207" s="174"/>
      <c r="L207" s="342">
        <v>179.8</v>
      </c>
      <c r="M207" s="343">
        <f t="shared" si="35"/>
        <v>179.8</v>
      </c>
    </row>
    <row r="208" spans="1:13" ht="41.25" customHeight="1" x14ac:dyDescent="0.25">
      <c r="A208" s="122">
        <v>5</v>
      </c>
      <c r="B208" s="236" t="s">
        <v>145</v>
      </c>
      <c r="C208" s="105" t="s">
        <v>164</v>
      </c>
      <c r="D208" s="132" t="s">
        <v>163</v>
      </c>
      <c r="E208" s="103"/>
      <c r="F208" s="256">
        <v>0</v>
      </c>
      <c r="G208" s="256">
        <f t="shared" si="32"/>
        <v>0</v>
      </c>
      <c r="H208" s="174"/>
      <c r="I208" s="256">
        <v>0</v>
      </c>
      <c r="J208" s="256">
        <f t="shared" si="33"/>
        <v>0</v>
      </c>
      <c r="K208" s="174"/>
      <c r="L208" s="342">
        <v>0</v>
      </c>
      <c r="M208" s="343">
        <f t="shared" si="35"/>
        <v>0</v>
      </c>
    </row>
    <row r="209" spans="1:13" ht="32.25" hidden="1" customHeight="1" x14ac:dyDescent="0.25">
      <c r="A209" s="418" t="s">
        <v>146</v>
      </c>
      <c r="B209" s="419"/>
      <c r="C209" s="419"/>
      <c r="D209" s="419"/>
      <c r="E209" s="419"/>
      <c r="F209" s="419"/>
      <c r="G209" s="123"/>
      <c r="H209" s="123"/>
      <c r="I209" s="175"/>
      <c r="J209" s="175"/>
      <c r="K209" s="175"/>
      <c r="L209" s="175"/>
      <c r="M209" s="175"/>
    </row>
    <row r="210" spans="1:13" ht="17.25" hidden="1" customHeight="1" x14ac:dyDescent="0.25">
      <c r="A210" s="119"/>
      <c r="B210" s="72" t="s">
        <v>37</v>
      </c>
      <c r="C210" s="119"/>
      <c r="D210" s="119"/>
      <c r="E210" s="119"/>
      <c r="F210" s="119"/>
      <c r="G210" s="123"/>
      <c r="H210" s="123"/>
      <c r="I210" s="175"/>
      <c r="J210" s="175"/>
      <c r="K210" s="175"/>
      <c r="L210" s="175"/>
      <c r="M210" s="175"/>
    </row>
    <row r="211" spans="1:13" ht="48" hidden="1" customHeight="1" x14ac:dyDescent="0.25">
      <c r="A211" s="122">
        <v>1</v>
      </c>
      <c r="B211" s="120" t="s">
        <v>147</v>
      </c>
      <c r="C211" s="105" t="s">
        <v>160</v>
      </c>
      <c r="D211" s="131" t="s">
        <v>159</v>
      </c>
      <c r="E211" s="119"/>
      <c r="F211" s="114"/>
      <c r="G211" s="256">
        <f t="shared" ref="G211" si="36">F211</f>
        <v>0</v>
      </c>
      <c r="H211" s="176"/>
      <c r="I211" s="114">
        <v>0</v>
      </c>
      <c r="J211" s="114">
        <f>I211</f>
        <v>0</v>
      </c>
      <c r="K211" s="176"/>
      <c r="L211" s="114">
        <v>0</v>
      </c>
      <c r="M211" s="114">
        <f>L211</f>
        <v>0</v>
      </c>
    </row>
    <row r="212" spans="1:13" ht="16.5" hidden="1" customHeight="1" x14ac:dyDescent="0.25">
      <c r="A212" s="122"/>
      <c r="B212" s="119" t="s">
        <v>38</v>
      </c>
      <c r="C212" s="119"/>
      <c r="D212" s="119"/>
      <c r="E212" s="119"/>
      <c r="F212" s="119"/>
      <c r="G212" s="123"/>
      <c r="H212" s="175"/>
      <c r="I212" s="105"/>
      <c r="J212" s="105"/>
      <c r="K212" s="123"/>
      <c r="L212" s="293"/>
      <c r="M212" s="293"/>
    </row>
    <row r="213" spans="1:13" ht="102.75" hidden="1" customHeight="1" x14ac:dyDescent="0.25">
      <c r="A213" s="122">
        <v>1</v>
      </c>
      <c r="B213" s="120" t="s">
        <v>148</v>
      </c>
      <c r="C213" s="105" t="s">
        <v>162</v>
      </c>
      <c r="D213" s="130" t="s">
        <v>214</v>
      </c>
      <c r="E213" s="119"/>
      <c r="F213" s="105"/>
      <c r="G213" s="256">
        <f t="shared" ref="G213:G214" si="37">F213</f>
        <v>0</v>
      </c>
      <c r="H213" s="175"/>
      <c r="I213" s="105">
        <v>0</v>
      </c>
      <c r="J213" s="105">
        <f>I213</f>
        <v>0</v>
      </c>
      <c r="K213" s="123"/>
      <c r="L213" s="105">
        <v>0</v>
      </c>
      <c r="M213" s="105">
        <f>L213</f>
        <v>0</v>
      </c>
    </row>
    <row r="214" spans="1:13" ht="36" hidden="1" customHeight="1" x14ac:dyDescent="0.25">
      <c r="A214" s="122">
        <v>2</v>
      </c>
      <c r="B214" s="120" t="s">
        <v>149</v>
      </c>
      <c r="C214" s="105" t="s">
        <v>161</v>
      </c>
      <c r="D214" s="130" t="s">
        <v>210</v>
      </c>
      <c r="E214" s="119"/>
      <c r="F214" s="114"/>
      <c r="G214" s="256">
        <f t="shared" si="37"/>
        <v>0</v>
      </c>
      <c r="H214" s="175"/>
      <c r="I214" s="114">
        <v>0</v>
      </c>
      <c r="J214" s="114">
        <f>I214</f>
        <v>0</v>
      </c>
      <c r="K214" s="123"/>
      <c r="L214" s="105">
        <v>0</v>
      </c>
      <c r="M214" s="105">
        <f>L214</f>
        <v>0</v>
      </c>
    </row>
    <row r="215" spans="1:13" ht="24.75" hidden="1" customHeight="1" x14ac:dyDescent="0.25">
      <c r="A215" s="119"/>
      <c r="B215" s="101" t="s">
        <v>39</v>
      </c>
      <c r="C215" s="119"/>
      <c r="D215" s="119"/>
      <c r="E215" s="119"/>
      <c r="F215" s="119"/>
      <c r="G215" s="123"/>
      <c r="H215" s="175"/>
      <c r="I215" s="293"/>
      <c r="J215" s="293"/>
      <c r="K215" s="123"/>
      <c r="L215" s="293"/>
      <c r="M215" s="293"/>
    </row>
    <row r="216" spans="1:13" ht="30.75" hidden="1" customHeight="1" x14ac:dyDescent="0.25">
      <c r="A216" s="122">
        <v>1</v>
      </c>
      <c r="B216" s="100" t="s">
        <v>150</v>
      </c>
      <c r="C216" s="105" t="s">
        <v>160</v>
      </c>
      <c r="D216" s="132" t="s">
        <v>163</v>
      </c>
      <c r="E216" s="119"/>
      <c r="F216" s="114"/>
      <c r="G216" s="256">
        <f t="shared" ref="G216:G217" si="38">F216</f>
        <v>0</v>
      </c>
      <c r="H216" s="251"/>
      <c r="I216" s="114">
        <v>0</v>
      </c>
      <c r="J216" s="114">
        <f>I216</f>
        <v>0</v>
      </c>
      <c r="K216" s="139"/>
      <c r="L216" s="114">
        <v>0</v>
      </c>
      <c r="M216" s="114">
        <f>L216</f>
        <v>0</v>
      </c>
    </row>
    <row r="217" spans="1:13" ht="27" hidden="1" customHeight="1" x14ac:dyDescent="0.25">
      <c r="A217" s="122">
        <v>2</v>
      </c>
      <c r="B217" s="100" t="s">
        <v>151</v>
      </c>
      <c r="C217" s="105" t="s">
        <v>160</v>
      </c>
      <c r="D217" s="132" t="s">
        <v>163</v>
      </c>
      <c r="E217" s="119"/>
      <c r="F217" s="114"/>
      <c r="G217" s="256">
        <f t="shared" si="38"/>
        <v>0</v>
      </c>
      <c r="H217" s="251"/>
      <c r="I217" s="114">
        <v>0</v>
      </c>
      <c r="J217" s="114">
        <f>I217</f>
        <v>0</v>
      </c>
      <c r="K217" s="139"/>
      <c r="L217" s="114">
        <v>0</v>
      </c>
      <c r="M217" s="114">
        <f>L217</f>
        <v>0</v>
      </c>
    </row>
    <row r="218" spans="1:13" ht="23.25" hidden="1" customHeight="1" x14ac:dyDescent="0.25">
      <c r="A218" s="121"/>
      <c r="B218" s="101" t="s">
        <v>40</v>
      </c>
      <c r="C218" s="119"/>
      <c r="D218" s="119"/>
      <c r="E218" s="119"/>
      <c r="F218" s="114"/>
      <c r="G218" s="139"/>
      <c r="H218" s="251"/>
      <c r="I218" s="114"/>
      <c r="J218" s="114"/>
      <c r="K218" s="139"/>
      <c r="L218" s="114"/>
      <c r="M218" s="114"/>
    </row>
    <row r="219" spans="1:13" ht="21.75" hidden="1" customHeight="1" x14ac:dyDescent="0.25">
      <c r="A219" s="122">
        <v>1</v>
      </c>
      <c r="B219" s="120" t="s">
        <v>152</v>
      </c>
      <c r="C219" s="105" t="s">
        <v>164</v>
      </c>
      <c r="D219" s="132" t="s">
        <v>163</v>
      </c>
      <c r="E219" s="103"/>
      <c r="F219" s="136"/>
      <c r="G219" s="256">
        <f t="shared" ref="G219" si="39">F219</f>
        <v>0</v>
      </c>
      <c r="H219" s="166"/>
      <c r="I219" s="136">
        <v>0</v>
      </c>
      <c r="J219" s="136">
        <f>I219</f>
        <v>0</v>
      </c>
      <c r="K219" s="136"/>
      <c r="L219" s="136">
        <v>0</v>
      </c>
      <c r="M219" s="300">
        <f>L219</f>
        <v>0</v>
      </c>
    </row>
    <row r="220" spans="1:13" ht="15.75" x14ac:dyDescent="0.25">
      <c r="A220" s="29"/>
      <c r="J220" s="79"/>
    </row>
    <row r="221" spans="1:13" ht="15.75" x14ac:dyDescent="0.25">
      <c r="A221" s="137"/>
      <c r="J221" s="79"/>
    </row>
    <row r="222" spans="1:13" ht="30.75" customHeight="1" x14ac:dyDescent="0.25">
      <c r="A222" s="381" t="s">
        <v>307</v>
      </c>
      <c r="B222" s="381"/>
      <c r="C222" s="381"/>
      <c r="D222" s="381"/>
      <c r="E222" s="381"/>
      <c r="F222" s="381"/>
      <c r="G222" s="381"/>
      <c r="H222" s="381"/>
      <c r="I222" s="381"/>
      <c r="J222" s="381"/>
      <c r="K222" s="381"/>
      <c r="L222" s="381"/>
    </row>
    <row r="223" spans="1:13" ht="15.75" x14ac:dyDescent="0.25">
      <c r="A223" s="29" t="s">
        <v>32</v>
      </c>
    </row>
    <row r="224" spans="1:13" ht="15.75" customHeight="1" x14ac:dyDescent="0.25">
      <c r="A224" s="378" t="s">
        <v>82</v>
      </c>
      <c r="B224" s="379" t="s">
        <v>33</v>
      </c>
      <c r="C224" s="379" t="s">
        <v>34</v>
      </c>
      <c r="D224" s="379" t="s">
        <v>35</v>
      </c>
      <c r="E224" s="379" t="s">
        <v>254</v>
      </c>
      <c r="F224" s="379"/>
      <c r="G224" s="379"/>
      <c r="H224" s="379" t="s">
        <v>299</v>
      </c>
      <c r="I224" s="379"/>
      <c r="J224" s="379"/>
    </row>
    <row r="225" spans="1:13" ht="31.5" customHeight="1" x14ac:dyDescent="0.25">
      <c r="A225" s="378"/>
      <c r="B225" s="379"/>
      <c r="C225" s="379"/>
      <c r="D225" s="379"/>
      <c r="E225" s="102" t="s">
        <v>36</v>
      </c>
      <c r="F225" s="102" t="s">
        <v>27</v>
      </c>
      <c r="G225" s="102" t="s">
        <v>88</v>
      </c>
      <c r="H225" s="102" t="s">
        <v>36</v>
      </c>
      <c r="I225" s="102" t="s">
        <v>27</v>
      </c>
      <c r="J225" s="235" t="s">
        <v>86</v>
      </c>
    </row>
    <row r="226" spans="1:13" ht="18.75" customHeight="1" x14ac:dyDescent="0.25">
      <c r="A226" s="177">
        <v>1</v>
      </c>
      <c r="B226" s="177">
        <v>2</v>
      </c>
      <c r="C226" s="177">
        <v>3</v>
      </c>
      <c r="D226" s="177">
        <v>4</v>
      </c>
      <c r="E226" s="177">
        <v>5</v>
      </c>
      <c r="F226" s="177">
        <f>E226+1</f>
        <v>6</v>
      </c>
      <c r="G226" s="177">
        <f t="shared" ref="G226:J226" si="40">F226+1</f>
        <v>7</v>
      </c>
      <c r="H226" s="177">
        <f t="shared" si="40"/>
        <v>8</v>
      </c>
      <c r="I226" s="177">
        <f t="shared" si="40"/>
        <v>9</v>
      </c>
      <c r="J226" s="177">
        <f t="shared" si="40"/>
        <v>10</v>
      </c>
    </row>
    <row r="227" spans="1:13" ht="27.75" customHeight="1" x14ac:dyDescent="0.25">
      <c r="A227" s="97">
        <v>1317310</v>
      </c>
      <c r="B227" s="108" t="s">
        <v>106</v>
      </c>
      <c r="C227" s="97"/>
      <c r="D227" s="97"/>
      <c r="E227" s="97"/>
      <c r="F227" s="97"/>
      <c r="G227" s="97"/>
      <c r="H227" s="97"/>
      <c r="I227" s="97"/>
      <c r="J227" s="97"/>
      <c r="K227" s="98"/>
      <c r="L227" s="98"/>
      <c r="M227" s="98"/>
    </row>
    <row r="228" spans="1:13" ht="23.25" hidden="1" customHeight="1" x14ac:dyDescent="0.25">
      <c r="A228" s="412" t="s">
        <v>114</v>
      </c>
      <c r="B228" s="413"/>
      <c r="C228" s="413"/>
      <c r="D228" s="413"/>
      <c r="E228" s="413"/>
      <c r="F228" s="413"/>
      <c r="G228" s="413"/>
      <c r="H228" s="413"/>
      <c r="I228" s="413"/>
      <c r="J228" s="414"/>
      <c r="K228" s="98"/>
      <c r="L228" s="98"/>
      <c r="M228" s="77"/>
    </row>
    <row r="229" spans="1:13" ht="18" hidden="1" customHeight="1" x14ac:dyDescent="0.25">
      <c r="A229" s="106"/>
      <c r="B229" s="72" t="s">
        <v>37</v>
      </c>
      <c r="C229" s="103"/>
      <c r="D229" s="103"/>
      <c r="E229" s="103"/>
      <c r="F229" s="103"/>
      <c r="G229" s="103"/>
      <c r="H229" s="103"/>
      <c r="I229" s="103"/>
      <c r="J229" s="103"/>
      <c r="K229" s="116"/>
      <c r="L229" s="116"/>
      <c r="M229" s="77"/>
    </row>
    <row r="230" spans="1:13" ht="24" hidden="1" customHeight="1" x14ac:dyDescent="0.25">
      <c r="A230" s="90" t="s">
        <v>105</v>
      </c>
      <c r="B230" s="236" t="s">
        <v>115</v>
      </c>
      <c r="C230" s="107" t="s">
        <v>158</v>
      </c>
      <c r="D230" s="242" t="s">
        <v>167</v>
      </c>
      <c r="E230" s="107"/>
      <c r="F230" s="301"/>
      <c r="G230" s="301">
        <f>E230+F230</f>
        <v>0</v>
      </c>
      <c r="H230" s="301"/>
      <c r="I230" s="301"/>
      <c r="J230" s="291">
        <f>H230+I230</f>
        <v>0</v>
      </c>
      <c r="K230" s="79"/>
      <c r="L230" s="116"/>
      <c r="M230" s="124"/>
    </row>
    <row r="231" spans="1:13" ht="162" hidden="1" customHeight="1" x14ac:dyDescent="0.25">
      <c r="A231" s="90" t="s">
        <v>117</v>
      </c>
      <c r="B231" s="236" t="s">
        <v>116</v>
      </c>
      <c r="C231" s="102" t="s">
        <v>160</v>
      </c>
      <c r="D231" s="129" t="s">
        <v>252</v>
      </c>
      <c r="E231" s="102"/>
      <c r="F231" s="114"/>
      <c r="G231" s="302">
        <f t="shared" ref="G231:G247" si="41">E231+F231</f>
        <v>0</v>
      </c>
      <c r="H231" s="114"/>
      <c r="I231" s="114"/>
      <c r="J231" s="114">
        <f t="shared" ref="J231:J247" si="42">H231+I231</f>
        <v>0</v>
      </c>
      <c r="K231" s="79"/>
      <c r="L231" s="116"/>
      <c r="M231" s="124"/>
    </row>
    <row r="232" spans="1:13" ht="30.75" hidden="1" customHeight="1" x14ac:dyDescent="0.25">
      <c r="A232" s="90" t="s">
        <v>111</v>
      </c>
      <c r="B232" s="236" t="s">
        <v>118</v>
      </c>
      <c r="C232" s="111" t="s">
        <v>161</v>
      </c>
      <c r="D232" s="242" t="s">
        <v>167</v>
      </c>
      <c r="E232" s="112"/>
      <c r="F232" s="114">
        <v>0</v>
      </c>
      <c r="G232" s="302">
        <f t="shared" si="41"/>
        <v>0</v>
      </c>
      <c r="H232" s="114"/>
      <c r="I232" s="114">
        <v>0</v>
      </c>
      <c r="J232" s="114">
        <v>0</v>
      </c>
      <c r="K232" s="79"/>
      <c r="L232" s="116"/>
      <c r="M232" s="124"/>
    </row>
    <row r="233" spans="1:13" ht="165" hidden="1" customHeight="1" x14ac:dyDescent="0.25">
      <c r="A233" s="90" t="s">
        <v>119</v>
      </c>
      <c r="B233" s="236" t="s">
        <v>120</v>
      </c>
      <c r="C233" s="102" t="s">
        <v>160</v>
      </c>
      <c r="D233" s="129" t="s">
        <v>252</v>
      </c>
      <c r="E233" s="104"/>
      <c r="F233" s="114">
        <v>0</v>
      </c>
      <c r="G233" s="302">
        <f t="shared" si="41"/>
        <v>0</v>
      </c>
      <c r="H233" s="114"/>
      <c r="I233" s="114">
        <v>0</v>
      </c>
      <c r="J233" s="114">
        <v>0</v>
      </c>
      <c r="K233" s="79"/>
      <c r="L233" s="116"/>
      <c r="M233" s="124"/>
    </row>
    <row r="234" spans="1:13" ht="24.75" hidden="1" customHeight="1" x14ac:dyDescent="0.25">
      <c r="A234" s="90" t="s">
        <v>121</v>
      </c>
      <c r="B234" s="236" t="s">
        <v>124</v>
      </c>
      <c r="C234" s="107" t="s">
        <v>166</v>
      </c>
      <c r="D234" s="242" t="s">
        <v>167</v>
      </c>
      <c r="E234" s="113"/>
      <c r="F234" s="114">
        <v>0</v>
      </c>
      <c r="G234" s="302">
        <v>0</v>
      </c>
      <c r="H234" s="114"/>
      <c r="I234" s="114">
        <v>0</v>
      </c>
      <c r="J234" s="114">
        <f t="shared" si="42"/>
        <v>0</v>
      </c>
      <c r="K234" s="79"/>
      <c r="L234" s="116"/>
      <c r="M234" s="124"/>
    </row>
    <row r="235" spans="1:13" ht="160.5" hidden="1" customHeight="1" x14ac:dyDescent="0.25">
      <c r="A235" s="90" t="s">
        <v>122</v>
      </c>
      <c r="B235" s="236" t="s">
        <v>123</v>
      </c>
      <c r="C235" s="107" t="s">
        <v>160</v>
      </c>
      <c r="D235" s="129" t="s">
        <v>252</v>
      </c>
      <c r="E235" s="113"/>
      <c r="F235" s="114">
        <v>0</v>
      </c>
      <c r="G235" s="302">
        <v>0</v>
      </c>
      <c r="H235" s="114"/>
      <c r="I235" s="114">
        <v>0</v>
      </c>
      <c r="J235" s="114">
        <f t="shared" si="42"/>
        <v>0</v>
      </c>
      <c r="K235" s="79"/>
      <c r="L235" s="116"/>
      <c r="M235" s="124"/>
    </row>
    <row r="236" spans="1:13" ht="25.5" hidden="1" customHeight="1" x14ac:dyDescent="0.25">
      <c r="A236" s="106"/>
      <c r="B236" s="72" t="s">
        <v>38</v>
      </c>
      <c r="C236" s="109"/>
      <c r="D236" s="243"/>
      <c r="E236" s="109"/>
      <c r="F236" s="171"/>
      <c r="G236" s="171"/>
      <c r="H236" s="171"/>
      <c r="I236" s="171"/>
      <c r="J236" s="171"/>
      <c r="K236" s="116"/>
      <c r="L236" s="116"/>
      <c r="M236" s="124"/>
    </row>
    <row r="237" spans="1:13" ht="30" hidden="1" customHeight="1" x14ac:dyDescent="0.25">
      <c r="A237" s="90" t="s">
        <v>105</v>
      </c>
      <c r="B237" s="236" t="s">
        <v>125</v>
      </c>
      <c r="C237" s="102" t="s">
        <v>162</v>
      </c>
      <c r="D237" s="242" t="s">
        <v>167</v>
      </c>
      <c r="E237" s="105"/>
      <c r="F237" s="114">
        <v>0</v>
      </c>
      <c r="G237" s="302">
        <f t="shared" si="41"/>
        <v>0</v>
      </c>
      <c r="H237" s="114"/>
      <c r="I237" s="114">
        <v>0</v>
      </c>
      <c r="J237" s="114">
        <f t="shared" si="42"/>
        <v>0</v>
      </c>
      <c r="K237" s="79"/>
      <c r="L237" s="116"/>
      <c r="M237" s="125"/>
    </row>
    <row r="238" spans="1:13" ht="29.25" hidden="1" customHeight="1" x14ac:dyDescent="0.25">
      <c r="A238" s="90"/>
      <c r="B238" s="237" t="s">
        <v>39</v>
      </c>
      <c r="C238" s="102"/>
      <c r="D238" s="244"/>
      <c r="E238" s="105"/>
      <c r="F238" s="171"/>
      <c r="G238" s="171"/>
      <c r="H238" s="171"/>
      <c r="I238" s="171"/>
      <c r="J238" s="171"/>
      <c r="K238" s="79"/>
      <c r="L238" s="116"/>
      <c r="M238" s="125"/>
    </row>
    <row r="239" spans="1:13" ht="45" hidden="1" customHeight="1" x14ac:dyDescent="0.25">
      <c r="A239" s="90" t="s">
        <v>105</v>
      </c>
      <c r="B239" s="236" t="s">
        <v>126</v>
      </c>
      <c r="C239" s="102" t="s">
        <v>160</v>
      </c>
      <c r="D239" s="132" t="s">
        <v>163</v>
      </c>
      <c r="E239" s="105"/>
      <c r="F239" s="114"/>
      <c r="G239" s="302">
        <f t="shared" si="41"/>
        <v>0</v>
      </c>
      <c r="H239" s="114"/>
      <c r="I239" s="114"/>
      <c r="J239" s="114">
        <f t="shared" si="42"/>
        <v>0</v>
      </c>
      <c r="K239" s="79"/>
      <c r="L239" s="116"/>
      <c r="M239" s="125"/>
    </row>
    <row r="240" spans="1:13" ht="31.5" hidden="1" customHeight="1" x14ac:dyDescent="0.25">
      <c r="A240" s="90" t="s">
        <v>117</v>
      </c>
      <c r="B240" s="236" t="s">
        <v>127</v>
      </c>
      <c r="C240" s="102" t="s">
        <v>160</v>
      </c>
      <c r="D240" s="132" t="s">
        <v>163</v>
      </c>
      <c r="E240" s="105"/>
      <c r="F240" s="114">
        <v>0</v>
      </c>
      <c r="G240" s="302">
        <f t="shared" si="41"/>
        <v>0</v>
      </c>
      <c r="H240" s="114"/>
      <c r="I240" s="114">
        <v>0</v>
      </c>
      <c r="J240" s="114">
        <v>0</v>
      </c>
      <c r="K240" s="79"/>
      <c r="L240" s="116"/>
      <c r="M240" s="125"/>
    </row>
    <row r="241" spans="1:13" ht="42" hidden="1" customHeight="1" x14ac:dyDescent="0.25">
      <c r="A241" s="90" t="s">
        <v>111</v>
      </c>
      <c r="B241" s="236" t="s">
        <v>128</v>
      </c>
      <c r="C241" s="102" t="s">
        <v>160</v>
      </c>
      <c r="D241" s="132" t="s">
        <v>163</v>
      </c>
      <c r="E241" s="105"/>
      <c r="F241" s="114">
        <v>0</v>
      </c>
      <c r="G241" s="302">
        <f t="shared" si="41"/>
        <v>0</v>
      </c>
      <c r="H241" s="114"/>
      <c r="I241" s="114">
        <v>0</v>
      </c>
      <c r="J241" s="114">
        <f t="shared" si="42"/>
        <v>0</v>
      </c>
      <c r="K241" s="79"/>
      <c r="L241" s="79"/>
      <c r="M241" s="125"/>
    </row>
    <row r="242" spans="1:13" ht="24" hidden="1" customHeight="1" x14ac:dyDescent="0.25">
      <c r="A242" s="105"/>
      <c r="B242" s="237" t="s">
        <v>40</v>
      </c>
      <c r="C242" s="103"/>
      <c r="D242" s="103"/>
      <c r="E242" s="103"/>
      <c r="F242" s="171"/>
      <c r="G242" s="272"/>
      <c r="H242" s="171"/>
      <c r="I242" s="171"/>
      <c r="J242" s="171"/>
      <c r="K242" s="116"/>
      <c r="L242" s="116"/>
      <c r="M242" s="125"/>
    </row>
    <row r="243" spans="1:13" ht="36" hidden="1" x14ac:dyDescent="0.25">
      <c r="A243" s="90" t="s">
        <v>105</v>
      </c>
      <c r="B243" s="238" t="s">
        <v>129</v>
      </c>
      <c r="C243" s="66" t="s">
        <v>164</v>
      </c>
      <c r="D243" s="132" t="s">
        <v>163</v>
      </c>
      <c r="E243" s="105"/>
      <c r="F243" s="288"/>
      <c r="G243" s="303">
        <f t="shared" si="41"/>
        <v>0</v>
      </c>
      <c r="H243" s="288"/>
      <c r="I243" s="288"/>
      <c r="J243" s="288">
        <f t="shared" si="42"/>
        <v>0</v>
      </c>
      <c r="K243" s="79"/>
      <c r="L243" s="116"/>
      <c r="M243" s="125"/>
    </row>
    <row r="244" spans="1:13" ht="32.25" hidden="1" customHeight="1" x14ac:dyDescent="0.25">
      <c r="A244" s="90" t="s">
        <v>117</v>
      </c>
      <c r="B244" s="238" t="s">
        <v>130</v>
      </c>
      <c r="C244" s="66" t="s">
        <v>164</v>
      </c>
      <c r="D244" s="132" t="s">
        <v>163</v>
      </c>
      <c r="E244" s="105"/>
      <c r="F244" s="288"/>
      <c r="G244" s="303">
        <f t="shared" si="41"/>
        <v>0</v>
      </c>
      <c r="H244" s="288"/>
      <c r="I244" s="288"/>
      <c r="J244" s="288">
        <f t="shared" si="42"/>
        <v>0</v>
      </c>
      <c r="K244" s="79"/>
      <c r="L244" s="116"/>
      <c r="M244" s="125"/>
    </row>
    <row r="245" spans="1:13" ht="45" hidden="1" customHeight="1" x14ac:dyDescent="0.25">
      <c r="A245" s="90" t="s">
        <v>111</v>
      </c>
      <c r="B245" s="238" t="s">
        <v>131</v>
      </c>
      <c r="C245" s="66" t="s">
        <v>164</v>
      </c>
      <c r="D245" s="132" t="s">
        <v>163</v>
      </c>
      <c r="E245" s="105"/>
      <c r="F245" s="288"/>
      <c r="G245" s="303">
        <f t="shared" si="41"/>
        <v>0</v>
      </c>
      <c r="H245" s="288"/>
      <c r="I245" s="288"/>
      <c r="J245" s="288">
        <f t="shared" si="42"/>
        <v>0</v>
      </c>
      <c r="K245" s="79"/>
      <c r="L245" s="116"/>
      <c r="M245" s="125"/>
    </row>
    <row r="246" spans="1:13" ht="56.25" hidden="1" customHeight="1" x14ac:dyDescent="0.25">
      <c r="A246" s="90" t="s">
        <v>119</v>
      </c>
      <c r="B246" s="238" t="s">
        <v>132</v>
      </c>
      <c r="C246" s="66" t="s">
        <v>164</v>
      </c>
      <c r="D246" s="132" t="s">
        <v>163</v>
      </c>
      <c r="E246" s="105"/>
      <c r="F246" s="288"/>
      <c r="G246" s="303">
        <f t="shared" si="41"/>
        <v>0</v>
      </c>
      <c r="H246" s="288"/>
      <c r="I246" s="288"/>
      <c r="J246" s="288">
        <f t="shared" si="42"/>
        <v>0</v>
      </c>
      <c r="K246" s="79"/>
      <c r="L246" s="116"/>
      <c r="M246" s="125"/>
    </row>
    <row r="247" spans="1:13" ht="57" hidden="1" customHeight="1" x14ac:dyDescent="0.25">
      <c r="A247" s="90" t="s">
        <v>121</v>
      </c>
      <c r="B247" s="238" t="s">
        <v>133</v>
      </c>
      <c r="C247" s="66" t="s">
        <v>164</v>
      </c>
      <c r="D247" s="132" t="s">
        <v>163</v>
      </c>
      <c r="E247" s="105"/>
      <c r="F247" s="288">
        <v>0</v>
      </c>
      <c r="G247" s="303">
        <f t="shared" si="41"/>
        <v>0</v>
      </c>
      <c r="H247" s="288"/>
      <c r="I247" s="288">
        <v>0</v>
      </c>
      <c r="J247" s="288">
        <f t="shared" si="42"/>
        <v>0</v>
      </c>
      <c r="K247" s="79"/>
      <c r="L247" s="116"/>
      <c r="M247" s="125"/>
    </row>
    <row r="248" spans="1:13" ht="28.5" hidden="1" customHeight="1" x14ac:dyDescent="0.25">
      <c r="A248" s="415" t="s">
        <v>134</v>
      </c>
      <c r="B248" s="415"/>
      <c r="C248" s="415"/>
      <c r="D248" s="415"/>
      <c r="E248" s="118"/>
      <c r="F248" s="273"/>
      <c r="G248" s="274"/>
      <c r="H248" s="273"/>
      <c r="I248" s="273"/>
      <c r="J248" s="262"/>
      <c r="K248" s="116"/>
      <c r="L248" s="116"/>
      <c r="M248" s="117"/>
    </row>
    <row r="249" spans="1:13" ht="24" hidden="1" customHeight="1" x14ac:dyDescent="0.25">
      <c r="A249" s="119"/>
      <c r="B249" s="72" t="s">
        <v>37</v>
      </c>
      <c r="C249" s="119"/>
      <c r="D249" s="119"/>
      <c r="E249" s="118"/>
      <c r="F249" s="273"/>
      <c r="G249" s="274"/>
      <c r="H249" s="273"/>
      <c r="I249" s="273"/>
      <c r="J249" s="262"/>
      <c r="K249" s="116"/>
      <c r="L249" s="116"/>
      <c r="M249" s="117"/>
    </row>
    <row r="250" spans="1:13" ht="174" hidden="1" customHeight="1" x14ac:dyDescent="0.25">
      <c r="A250" s="240">
        <v>1</v>
      </c>
      <c r="B250" s="236" t="s">
        <v>135</v>
      </c>
      <c r="C250" s="105" t="s">
        <v>160</v>
      </c>
      <c r="D250" s="129" t="s">
        <v>252</v>
      </c>
      <c r="E250" s="103"/>
      <c r="F250" s="114"/>
      <c r="G250" s="114">
        <f>E250+F250</f>
        <v>0</v>
      </c>
      <c r="H250" s="114"/>
      <c r="I250" s="114"/>
      <c r="J250" s="114">
        <f>H250+I250</f>
        <v>0</v>
      </c>
      <c r="K250" s="116"/>
      <c r="L250" s="116"/>
      <c r="M250" s="117"/>
    </row>
    <row r="251" spans="1:13" ht="28.5" hidden="1" customHeight="1" x14ac:dyDescent="0.25">
      <c r="A251" s="122">
        <v>2</v>
      </c>
      <c r="B251" s="241" t="s">
        <v>136</v>
      </c>
      <c r="C251" s="105" t="s">
        <v>165</v>
      </c>
      <c r="D251" s="242" t="s">
        <v>167</v>
      </c>
      <c r="E251" s="103"/>
      <c r="F251" s="291"/>
      <c r="G251" s="291">
        <f t="shared" ref="G251:G263" si="43">E251+F251</f>
        <v>0</v>
      </c>
      <c r="H251" s="114"/>
      <c r="I251" s="291"/>
      <c r="J251" s="291">
        <f t="shared" ref="J251:J263" si="44">H251+I251</f>
        <v>0</v>
      </c>
      <c r="K251" s="116"/>
      <c r="L251" s="116"/>
      <c r="M251" s="117"/>
    </row>
    <row r="252" spans="1:13" ht="172.5" hidden="1" customHeight="1" x14ac:dyDescent="0.25">
      <c r="A252" s="122">
        <v>3</v>
      </c>
      <c r="B252" s="241" t="s">
        <v>138</v>
      </c>
      <c r="C252" s="105" t="s">
        <v>160</v>
      </c>
      <c r="D252" s="129" t="s">
        <v>252</v>
      </c>
      <c r="E252" s="103"/>
      <c r="F252" s="114"/>
      <c r="G252" s="114">
        <f t="shared" si="43"/>
        <v>0</v>
      </c>
      <c r="H252" s="114"/>
      <c r="I252" s="114"/>
      <c r="J252" s="114">
        <f t="shared" si="44"/>
        <v>0</v>
      </c>
      <c r="K252" s="116"/>
      <c r="L252" s="116"/>
      <c r="M252" s="117"/>
    </row>
    <row r="253" spans="1:13" ht="28.5" hidden="1" customHeight="1" x14ac:dyDescent="0.25">
      <c r="A253" s="122">
        <v>4</v>
      </c>
      <c r="B253" s="120" t="s">
        <v>137</v>
      </c>
      <c r="C253" s="105" t="s">
        <v>166</v>
      </c>
      <c r="D253" s="242" t="s">
        <v>167</v>
      </c>
      <c r="E253" s="103"/>
      <c r="F253" s="114"/>
      <c r="G253" s="114">
        <f t="shared" si="43"/>
        <v>0</v>
      </c>
      <c r="H253" s="114"/>
      <c r="I253" s="114"/>
      <c r="J253" s="114">
        <f t="shared" si="44"/>
        <v>0</v>
      </c>
      <c r="K253" s="116"/>
      <c r="L253" s="116"/>
      <c r="M253" s="117"/>
    </row>
    <row r="254" spans="1:13" ht="20.25" hidden="1" customHeight="1" x14ac:dyDescent="0.25">
      <c r="A254" s="122"/>
      <c r="B254" s="119" t="s">
        <v>38</v>
      </c>
      <c r="C254" s="119"/>
      <c r="D254" s="119"/>
      <c r="E254" s="103"/>
      <c r="F254" s="171"/>
      <c r="G254" s="171"/>
      <c r="H254" s="171"/>
      <c r="I254" s="171"/>
      <c r="J254" s="171"/>
      <c r="K254" s="116"/>
      <c r="L254" s="116"/>
      <c r="M254" s="117"/>
    </row>
    <row r="255" spans="1:13" ht="35.25" hidden="1" customHeight="1" x14ac:dyDescent="0.25">
      <c r="A255" s="122">
        <v>1</v>
      </c>
      <c r="B255" s="120" t="s">
        <v>204</v>
      </c>
      <c r="C255" s="105" t="s">
        <v>162</v>
      </c>
      <c r="D255" s="242" t="s">
        <v>167</v>
      </c>
      <c r="E255" s="103"/>
      <c r="F255" s="114"/>
      <c r="G255" s="114">
        <f t="shared" si="43"/>
        <v>0</v>
      </c>
      <c r="H255" s="114"/>
      <c r="I255" s="114"/>
      <c r="J255" s="114">
        <f>I255</f>
        <v>0</v>
      </c>
      <c r="K255" s="116"/>
      <c r="L255" s="116"/>
      <c r="M255" s="117"/>
    </row>
    <row r="256" spans="1:13" ht="24.75" hidden="1" customHeight="1" x14ac:dyDescent="0.25">
      <c r="A256" s="122"/>
      <c r="B256" s="101" t="s">
        <v>39</v>
      </c>
      <c r="C256" s="119"/>
      <c r="D256" s="119"/>
      <c r="E256" s="103"/>
      <c r="F256" s="171"/>
      <c r="G256" s="171"/>
      <c r="H256" s="171"/>
      <c r="I256" s="171"/>
      <c r="J256" s="171"/>
      <c r="K256" s="116"/>
      <c r="L256" s="116"/>
      <c r="M256" s="117"/>
    </row>
    <row r="257" spans="1:14" ht="41.25" hidden="1" customHeight="1" x14ac:dyDescent="0.25">
      <c r="A257" s="122">
        <v>1</v>
      </c>
      <c r="B257" s="248" t="s">
        <v>212</v>
      </c>
      <c r="C257" s="105" t="s">
        <v>160</v>
      </c>
      <c r="D257" s="132" t="s">
        <v>163</v>
      </c>
      <c r="E257" s="103"/>
      <c r="F257" s="114"/>
      <c r="G257" s="114">
        <f t="shared" si="43"/>
        <v>0</v>
      </c>
      <c r="H257" s="114"/>
      <c r="I257" s="114"/>
      <c r="J257" s="114">
        <f t="shared" si="44"/>
        <v>0</v>
      </c>
      <c r="K257" s="116"/>
      <c r="L257" s="116"/>
      <c r="M257" s="117"/>
    </row>
    <row r="258" spans="1:14" ht="27" hidden="1" customHeight="1" x14ac:dyDescent="0.25">
      <c r="A258" s="122">
        <v>2</v>
      </c>
      <c r="B258" s="248" t="s">
        <v>213</v>
      </c>
      <c r="C258" s="105" t="s">
        <v>160</v>
      </c>
      <c r="D258" s="132" t="s">
        <v>163</v>
      </c>
      <c r="E258" s="103"/>
      <c r="F258" s="114"/>
      <c r="G258" s="114">
        <f t="shared" si="43"/>
        <v>0</v>
      </c>
      <c r="H258" s="114"/>
      <c r="I258" s="114"/>
      <c r="J258" s="114">
        <f t="shared" si="44"/>
        <v>0</v>
      </c>
      <c r="K258" s="116"/>
      <c r="L258" s="116"/>
      <c r="M258" s="117"/>
    </row>
    <row r="259" spans="1:14" ht="21" hidden="1" customHeight="1" x14ac:dyDescent="0.25">
      <c r="A259" s="122"/>
      <c r="B259" s="249" t="s">
        <v>40</v>
      </c>
      <c r="C259" s="119"/>
      <c r="D259" s="119"/>
      <c r="E259" s="103"/>
      <c r="F259" s="275"/>
      <c r="G259" s="171"/>
      <c r="H259" s="275"/>
      <c r="I259" s="275"/>
      <c r="J259" s="262"/>
      <c r="K259" s="116"/>
      <c r="L259" s="116"/>
      <c r="M259" s="117"/>
    </row>
    <row r="260" spans="1:14" ht="30.75" hidden="1" customHeight="1" x14ac:dyDescent="0.25">
      <c r="A260" s="122">
        <v>1</v>
      </c>
      <c r="B260" s="248" t="s">
        <v>141</v>
      </c>
      <c r="C260" s="105" t="s">
        <v>164</v>
      </c>
      <c r="D260" s="132" t="s">
        <v>163</v>
      </c>
      <c r="E260" s="103"/>
      <c r="F260" s="105"/>
      <c r="G260" s="288">
        <f t="shared" si="43"/>
        <v>0</v>
      </c>
      <c r="H260" s="105"/>
      <c r="I260" s="290"/>
      <c r="J260" s="288">
        <f t="shared" si="44"/>
        <v>0</v>
      </c>
      <c r="K260" s="116"/>
      <c r="L260" s="116"/>
      <c r="M260" s="117"/>
    </row>
    <row r="261" spans="1:14" ht="34.5" hidden="1" customHeight="1" x14ac:dyDescent="0.25">
      <c r="A261" s="122">
        <v>2</v>
      </c>
      <c r="B261" s="248" t="s">
        <v>142</v>
      </c>
      <c r="C261" s="105" t="s">
        <v>164</v>
      </c>
      <c r="D261" s="132" t="s">
        <v>163</v>
      </c>
      <c r="E261" s="103"/>
      <c r="F261" s="105"/>
      <c r="G261" s="288">
        <f t="shared" si="43"/>
        <v>0</v>
      </c>
      <c r="H261" s="105"/>
      <c r="I261" s="290"/>
      <c r="J261" s="288">
        <f t="shared" si="44"/>
        <v>0</v>
      </c>
      <c r="K261" s="116"/>
      <c r="L261" s="116"/>
      <c r="M261" s="117"/>
    </row>
    <row r="262" spans="1:14" ht="44.25" hidden="1" customHeight="1" x14ac:dyDescent="0.25">
      <c r="A262" s="122">
        <v>3</v>
      </c>
      <c r="B262" s="248" t="s">
        <v>143</v>
      </c>
      <c r="C262" s="105" t="s">
        <v>164</v>
      </c>
      <c r="D262" s="132" t="s">
        <v>163</v>
      </c>
      <c r="E262" s="103"/>
      <c r="F262" s="105"/>
      <c r="G262" s="288">
        <f t="shared" si="43"/>
        <v>0</v>
      </c>
      <c r="H262" s="105"/>
      <c r="I262" s="304"/>
      <c r="J262" s="288">
        <f t="shared" si="44"/>
        <v>0</v>
      </c>
      <c r="K262" s="116"/>
      <c r="L262" s="116"/>
      <c r="M262" s="117"/>
    </row>
    <row r="263" spans="1:14" ht="44.25" hidden="1" customHeight="1" x14ac:dyDescent="0.25">
      <c r="A263" s="122">
        <v>4</v>
      </c>
      <c r="B263" s="248" t="s">
        <v>144</v>
      </c>
      <c r="C263" s="105" t="s">
        <v>164</v>
      </c>
      <c r="D263" s="132" t="s">
        <v>163</v>
      </c>
      <c r="E263" s="103"/>
      <c r="F263" s="105"/>
      <c r="G263" s="288">
        <f t="shared" si="43"/>
        <v>0</v>
      </c>
      <c r="H263" s="105"/>
      <c r="I263" s="105"/>
      <c r="J263" s="288">
        <f t="shared" si="44"/>
        <v>0</v>
      </c>
      <c r="K263" s="116"/>
      <c r="L263" s="116"/>
      <c r="M263" s="117"/>
    </row>
    <row r="264" spans="1:14" ht="17.25" customHeight="1" x14ac:dyDescent="0.25">
      <c r="A264" s="126"/>
      <c r="B264" s="110"/>
      <c r="C264" s="115"/>
      <c r="D264" s="115"/>
      <c r="E264" s="116"/>
      <c r="F264" s="116"/>
      <c r="G264" s="79"/>
      <c r="H264" s="116"/>
      <c r="I264" s="116"/>
      <c r="J264" s="79"/>
      <c r="K264" s="116"/>
      <c r="L264" s="116"/>
      <c r="M264" s="117"/>
    </row>
    <row r="265" spans="1:14" s="128" customFormat="1" ht="15.75" x14ac:dyDescent="0.25">
      <c r="A265" s="127" t="s">
        <v>153</v>
      </c>
      <c r="B265" s="127"/>
      <c r="C265" s="127"/>
      <c r="D265" s="127"/>
      <c r="E265" s="127"/>
      <c r="F265" s="127"/>
      <c r="G265" s="127"/>
      <c r="H265" s="127"/>
      <c r="I265" s="127"/>
      <c r="J265" s="127"/>
      <c r="K265" s="127"/>
      <c r="L265" s="127"/>
    </row>
    <row r="266" spans="1:14" ht="11.25" customHeight="1" x14ac:dyDescent="0.25">
      <c r="A266" s="126"/>
      <c r="B266" s="110"/>
      <c r="C266" s="115"/>
      <c r="D266" s="115"/>
      <c r="E266" s="116"/>
      <c r="F266" s="116"/>
      <c r="G266" s="79"/>
      <c r="H266" s="116"/>
      <c r="I266" s="116"/>
      <c r="J266" s="79"/>
      <c r="K266" s="116"/>
      <c r="L266" s="116"/>
      <c r="M266" s="117"/>
    </row>
    <row r="267" spans="1:14" s="128" customFormat="1" ht="15.75" customHeight="1" x14ac:dyDescent="0.25">
      <c r="A267" s="397" t="s">
        <v>84</v>
      </c>
      <c r="B267" s="423" t="s">
        <v>2</v>
      </c>
      <c r="C267" s="423"/>
      <c r="D267" s="416" t="s">
        <v>295</v>
      </c>
      <c r="E267" s="416"/>
      <c r="F267" s="416" t="s">
        <v>296</v>
      </c>
      <c r="G267" s="416"/>
      <c r="H267" s="416" t="s">
        <v>297</v>
      </c>
      <c r="I267" s="416"/>
      <c r="J267" s="416" t="s">
        <v>254</v>
      </c>
      <c r="K267" s="416"/>
      <c r="L267" s="416" t="s">
        <v>299</v>
      </c>
      <c r="M267" s="416"/>
    </row>
    <row r="268" spans="1:14" ht="34.5" customHeight="1" x14ac:dyDescent="0.25">
      <c r="A268" s="397"/>
      <c r="B268" s="423"/>
      <c r="C268" s="423"/>
      <c r="D268" s="122" t="s">
        <v>36</v>
      </c>
      <c r="E268" s="122" t="s">
        <v>27</v>
      </c>
      <c r="F268" s="122" t="s">
        <v>36</v>
      </c>
      <c r="G268" s="122" t="s">
        <v>27</v>
      </c>
      <c r="H268" s="122" t="s">
        <v>36</v>
      </c>
      <c r="I268" s="122" t="s">
        <v>27</v>
      </c>
      <c r="J268" s="122" t="s">
        <v>36</v>
      </c>
      <c r="K268" s="122" t="s">
        <v>27</v>
      </c>
      <c r="L268" s="122" t="s">
        <v>36</v>
      </c>
      <c r="M268" s="122" t="s">
        <v>27</v>
      </c>
      <c r="N268" s="117"/>
    </row>
    <row r="269" spans="1:14" ht="20.25" customHeight="1" x14ac:dyDescent="0.25">
      <c r="A269" s="183">
        <v>1</v>
      </c>
      <c r="B269" s="423">
        <f>1+A269</f>
        <v>2</v>
      </c>
      <c r="C269" s="423"/>
      <c r="D269" s="122">
        <f>B269+1</f>
        <v>3</v>
      </c>
      <c r="E269" s="122">
        <f>D269+1</f>
        <v>4</v>
      </c>
      <c r="F269" s="122">
        <f t="shared" ref="F269:M269" si="45">E269+1</f>
        <v>5</v>
      </c>
      <c r="G269" s="122">
        <f t="shared" si="45"/>
        <v>6</v>
      </c>
      <c r="H269" s="122">
        <f t="shared" si="45"/>
        <v>7</v>
      </c>
      <c r="I269" s="122">
        <f t="shared" si="45"/>
        <v>8</v>
      </c>
      <c r="J269" s="122">
        <f t="shared" si="45"/>
        <v>9</v>
      </c>
      <c r="K269" s="122">
        <f t="shared" si="45"/>
        <v>10</v>
      </c>
      <c r="L269" s="122">
        <f t="shared" si="45"/>
        <v>11</v>
      </c>
      <c r="M269" s="122">
        <f t="shared" si="45"/>
        <v>12</v>
      </c>
      <c r="N269" s="117"/>
    </row>
    <row r="270" spans="1:14" ht="15.75" customHeight="1" x14ac:dyDescent="0.25">
      <c r="A270" s="88"/>
      <c r="B270" s="423" t="s">
        <v>171</v>
      </c>
      <c r="C270" s="423"/>
      <c r="D270" s="119"/>
      <c r="E270" s="119"/>
      <c r="F270" s="103"/>
      <c r="G270" s="103"/>
      <c r="H270" s="102"/>
      <c r="I270" s="103"/>
      <c r="J270" s="103"/>
      <c r="K270" s="102"/>
      <c r="L270" s="103"/>
      <c r="M270" s="103"/>
      <c r="N270" s="117"/>
    </row>
    <row r="271" spans="1:14" ht="37.5" customHeight="1" x14ac:dyDescent="0.25">
      <c r="A271" s="88"/>
      <c r="B271" s="424" t="s">
        <v>154</v>
      </c>
      <c r="C271" s="424"/>
      <c r="D271" s="122" t="s">
        <v>24</v>
      </c>
      <c r="E271" s="122"/>
      <c r="F271" s="182" t="s">
        <v>24</v>
      </c>
      <c r="G271" s="182"/>
      <c r="H271" s="182" t="s">
        <v>24</v>
      </c>
      <c r="I271" s="182"/>
      <c r="J271" s="182" t="s">
        <v>24</v>
      </c>
      <c r="K271" s="182"/>
      <c r="L271" s="182" t="s">
        <v>24</v>
      </c>
      <c r="M271" s="182"/>
      <c r="N271" s="117"/>
    </row>
    <row r="272" spans="1:14" ht="22.5" customHeight="1" x14ac:dyDescent="0.25">
      <c r="A272" s="126"/>
      <c r="B272" s="110"/>
      <c r="C272" s="115"/>
      <c r="D272" s="115"/>
      <c r="E272" s="116"/>
      <c r="F272" s="116"/>
      <c r="G272" s="79"/>
      <c r="H272" s="116"/>
      <c r="I272" s="116"/>
      <c r="J272" s="79"/>
      <c r="K272" s="116"/>
      <c r="L272" s="116"/>
      <c r="M272" s="117"/>
    </row>
    <row r="273" spans="1:47" ht="33" customHeight="1" x14ac:dyDescent="0.25">
      <c r="A273" s="381" t="s">
        <v>42</v>
      </c>
      <c r="B273" s="381"/>
      <c r="C273" s="381"/>
      <c r="D273" s="381"/>
      <c r="E273" s="381"/>
      <c r="F273" s="381"/>
      <c r="G273" s="381"/>
      <c r="H273" s="381"/>
      <c r="I273" s="381"/>
      <c r="J273" s="381"/>
      <c r="K273" s="381"/>
      <c r="L273" s="381"/>
    </row>
    <row r="274" spans="1:47" ht="15.75" x14ac:dyDescent="0.25">
      <c r="A274" s="29"/>
    </row>
    <row r="275" spans="1:47" x14ac:dyDescent="0.25">
      <c r="A275" s="372" t="s">
        <v>84</v>
      </c>
      <c r="B275" s="380" t="s">
        <v>43</v>
      </c>
      <c r="C275" s="380" t="s">
        <v>295</v>
      </c>
      <c r="D275" s="380"/>
      <c r="E275" s="380"/>
      <c r="F275" s="380"/>
      <c r="G275" s="380" t="s">
        <v>308</v>
      </c>
      <c r="H275" s="380"/>
      <c r="I275" s="380"/>
      <c r="J275" s="380"/>
      <c r="K275" s="380" t="s">
        <v>221</v>
      </c>
      <c r="L275" s="380"/>
      <c r="M275" s="380" t="s">
        <v>260</v>
      </c>
      <c r="N275" s="380"/>
      <c r="O275" s="380" t="s">
        <v>309</v>
      </c>
      <c r="P275" s="380"/>
    </row>
    <row r="276" spans="1:47" ht="15.75" customHeight="1" x14ac:dyDescent="0.25">
      <c r="A276" s="372"/>
      <c r="B276" s="380"/>
      <c r="C276" s="380" t="s">
        <v>36</v>
      </c>
      <c r="D276" s="380"/>
      <c r="E276" s="380" t="s">
        <v>27</v>
      </c>
      <c r="F276" s="380"/>
      <c r="G276" s="380" t="s">
        <v>36</v>
      </c>
      <c r="H276" s="380"/>
      <c r="I276" s="380" t="s">
        <v>27</v>
      </c>
      <c r="J276" s="380"/>
      <c r="K276" s="383" t="s">
        <v>36</v>
      </c>
      <c r="L276" s="383" t="s">
        <v>27</v>
      </c>
      <c r="M276" s="383" t="s">
        <v>36</v>
      </c>
      <c r="N276" s="383" t="s">
        <v>27</v>
      </c>
      <c r="O276" s="383" t="s">
        <v>36</v>
      </c>
      <c r="P276" s="383" t="s">
        <v>27</v>
      </c>
    </row>
    <row r="277" spans="1:47" ht="38.25" customHeight="1" x14ac:dyDescent="0.25">
      <c r="A277" s="372"/>
      <c r="B277" s="380"/>
      <c r="C277" s="182" t="s">
        <v>74</v>
      </c>
      <c r="D277" s="182" t="s">
        <v>45</v>
      </c>
      <c r="E277" s="182" t="s">
        <v>74</v>
      </c>
      <c r="F277" s="182" t="s">
        <v>45</v>
      </c>
      <c r="G277" s="182" t="s">
        <v>44</v>
      </c>
      <c r="H277" s="182" t="s">
        <v>45</v>
      </c>
      <c r="I277" s="182" t="s">
        <v>44</v>
      </c>
      <c r="J277" s="182" t="s">
        <v>45</v>
      </c>
      <c r="K277" s="383"/>
      <c r="L277" s="383"/>
      <c r="M277" s="383"/>
      <c r="N277" s="383"/>
      <c r="O277" s="383"/>
      <c r="P277" s="383"/>
    </row>
    <row r="278" spans="1:47" ht="20.25" customHeight="1" x14ac:dyDescent="0.25">
      <c r="A278" s="182">
        <v>1</v>
      </c>
      <c r="B278" s="182">
        <v>2</v>
      </c>
      <c r="C278" s="182">
        <v>3</v>
      </c>
      <c r="D278" s="182">
        <v>4</v>
      </c>
      <c r="E278" s="182">
        <v>5</v>
      </c>
      <c r="F278" s="182">
        <v>6</v>
      </c>
      <c r="G278" s="182">
        <v>7</v>
      </c>
      <c r="H278" s="182">
        <v>8</v>
      </c>
      <c r="I278" s="182">
        <v>9</v>
      </c>
      <c r="J278" s="182">
        <v>10</v>
      </c>
      <c r="K278" s="182">
        <v>11</v>
      </c>
      <c r="L278" s="182">
        <v>12</v>
      </c>
      <c r="M278" s="182">
        <v>13</v>
      </c>
      <c r="N278" s="182">
        <v>14</v>
      </c>
      <c r="O278" s="182">
        <v>15</v>
      </c>
      <c r="P278" s="182">
        <v>16</v>
      </c>
    </row>
    <row r="279" spans="1:47" s="62" customFormat="1" ht="30.75" customHeight="1" x14ac:dyDescent="0.25">
      <c r="A279" s="90" t="s">
        <v>105</v>
      </c>
      <c r="B279" s="120" t="s">
        <v>46</v>
      </c>
      <c r="C279" s="122"/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</row>
    <row r="280" spans="1:47" ht="54.75" customHeight="1" x14ac:dyDescent="0.25">
      <c r="A280" s="191"/>
      <c r="B280" s="191" t="s">
        <v>47</v>
      </c>
      <c r="C280" s="182" t="s">
        <v>24</v>
      </c>
      <c r="D280" s="182" t="s">
        <v>24</v>
      </c>
      <c r="E280" s="191"/>
      <c r="F280" s="191"/>
      <c r="G280" s="182" t="s">
        <v>24</v>
      </c>
      <c r="H280" s="182" t="s">
        <v>24</v>
      </c>
      <c r="I280" s="191"/>
      <c r="J280" s="191"/>
      <c r="K280" s="182" t="s">
        <v>24</v>
      </c>
      <c r="L280" s="191"/>
      <c r="M280" s="182" t="s">
        <v>24</v>
      </c>
      <c r="N280" s="191"/>
      <c r="O280" s="182" t="s">
        <v>24</v>
      </c>
      <c r="P280" s="191"/>
    </row>
    <row r="281" spans="1:47" ht="23.25" customHeight="1" x14ac:dyDescent="0.25">
      <c r="A281" s="1"/>
    </row>
    <row r="282" spans="1:47" ht="30" customHeight="1" x14ac:dyDescent="0.25">
      <c r="A282" s="381" t="s">
        <v>190</v>
      </c>
      <c r="B282" s="381"/>
      <c r="C282" s="381"/>
      <c r="D282" s="381"/>
      <c r="E282" s="381"/>
      <c r="F282" s="381"/>
      <c r="G282" s="381"/>
      <c r="H282" s="381"/>
      <c r="I282" s="381"/>
      <c r="J282" s="381"/>
      <c r="K282" s="381"/>
    </row>
    <row r="283" spans="1:47" ht="30.75" customHeight="1" x14ac:dyDescent="0.25">
      <c r="A283" s="381" t="s">
        <v>310</v>
      </c>
      <c r="B283" s="381"/>
      <c r="C283" s="381"/>
      <c r="D283" s="381"/>
      <c r="E283" s="381"/>
      <c r="F283" s="381"/>
      <c r="G283" s="381"/>
      <c r="H283" s="381"/>
      <c r="I283" s="381"/>
      <c r="J283" s="381"/>
      <c r="K283" s="381"/>
      <c r="L283" s="381"/>
    </row>
    <row r="284" spans="1:47" ht="18.75" customHeight="1" x14ac:dyDescent="0.25">
      <c r="A284" s="386" t="s">
        <v>83</v>
      </c>
      <c r="B284" s="386"/>
      <c r="C284" s="386"/>
      <c r="D284" s="386"/>
      <c r="E284" s="386"/>
      <c r="F284" s="386"/>
      <c r="G284" s="386"/>
      <c r="H284" s="386"/>
      <c r="I284" s="386"/>
      <c r="J284" s="386"/>
      <c r="K284" s="386"/>
      <c r="L284" s="386"/>
    </row>
    <row r="285" spans="1:47" ht="27.75" customHeight="1" x14ac:dyDescent="0.25">
      <c r="A285" s="379" t="s">
        <v>48</v>
      </c>
      <c r="B285" s="379" t="s">
        <v>89</v>
      </c>
      <c r="C285" s="379" t="s">
        <v>49</v>
      </c>
      <c r="D285" s="379" t="s">
        <v>295</v>
      </c>
      <c r="E285" s="379"/>
      <c r="F285" s="379"/>
      <c r="G285" s="379" t="s">
        <v>296</v>
      </c>
      <c r="H285" s="379"/>
      <c r="I285" s="379"/>
      <c r="J285" s="379" t="s">
        <v>297</v>
      </c>
      <c r="K285" s="379"/>
      <c r="L285" s="379"/>
    </row>
    <row r="286" spans="1:47" ht="27.75" customHeight="1" x14ac:dyDescent="0.25">
      <c r="A286" s="379"/>
      <c r="B286" s="379"/>
      <c r="C286" s="379"/>
      <c r="D286" s="239" t="s">
        <v>17</v>
      </c>
      <c r="E286" s="239" t="s">
        <v>41</v>
      </c>
      <c r="F286" s="379" t="s">
        <v>90</v>
      </c>
      <c r="G286" s="239" t="s">
        <v>17</v>
      </c>
      <c r="H286" s="239" t="s">
        <v>41</v>
      </c>
      <c r="I286" s="379" t="s">
        <v>91</v>
      </c>
      <c r="J286" s="239" t="s">
        <v>17</v>
      </c>
      <c r="K286" s="239" t="s">
        <v>41</v>
      </c>
      <c r="L286" s="379" t="s">
        <v>92</v>
      </c>
    </row>
    <row r="287" spans="1:47" ht="15.75" customHeight="1" x14ac:dyDescent="0.25">
      <c r="A287" s="379"/>
      <c r="B287" s="379"/>
      <c r="C287" s="379"/>
      <c r="D287" s="239" t="s">
        <v>50</v>
      </c>
      <c r="E287" s="239" t="s">
        <v>18</v>
      </c>
      <c r="F287" s="379"/>
      <c r="G287" s="239" t="s">
        <v>50</v>
      </c>
      <c r="H287" s="239" t="s">
        <v>18</v>
      </c>
      <c r="I287" s="379"/>
      <c r="J287" s="239" t="s">
        <v>50</v>
      </c>
      <c r="K287" s="239" t="s">
        <v>18</v>
      </c>
      <c r="L287" s="379"/>
    </row>
    <row r="288" spans="1:47" ht="24" customHeight="1" x14ac:dyDescent="0.25">
      <c r="A288" s="177">
        <v>1</v>
      </c>
      <c r="B288" s="177">
        <v>2</v>
      </c>
      <c r="C288" s="177">
        <v>3</v>
      </c>
      <c r="D288" s="177">
        <f>C288+1</f>
        <v>4</v>
      </c>
      <c r="E288" s="177">
        <f>D288+1</f>
        <v>5</v>
      </c>
      <c r="F288" s="177">
        <f t="shared" ref="F288:L288" si="46">E288+1</f>
        <v>6</v>
      </c>
      <c r="G288" s="177">
        <f t="shared" si="46"/>
        <v>7</v>
      </c>
      <c r="H288" s="177">
        <f t="shared" si="46"/>
        <v>8</v>
      </c>
      <c r="I288" s="177">
        <f t="shared" si="46"/>
        <v>9</v>
      </c>
      <c r="J288" s="177">
        <f t="shared" si="46"/>
        <v>10</v>
      </c>
      <c r="K288" s="177">
        <f t="shared" si="46"/>
        <v>11</v>
      </c>
      <c r="L288" s="177">
        <f t="shared" si="46"/>
        <v>12</v>
      </c>
    </row>
    <row r="289" spans="1:12" ht="36" customHeight="1" x14ac:dyDescent="0.25">
      <c r="A289" s="177">
        <v>1317310</v>
      </c>
      <c r="B289" s="93" t="s">
        <v>106</v>
      </c>
      <c r="C289" s="103"/>
      <c r="D289" s="102"/>
      <c r="E289" s="102"/>
      <c r="F289" s="102"/>
      <c r="G289" s="102"/>
      <c r="H289" s="102"/>
      <c r="I289" s="102"/>
      <c r="J289" s="102"/>
      <c r="K289" s="102"/>
      <c r="L289" s="185"/>
    </row>
    <row r="290" spans="1:12" ht="47.25" customHeight="1" x14ac:dyDescent="0.25">
      <c r="A290" s="177">
        <v>1</v>
      </c>
      <c r="B290" s="312" t="s">
        <v>205</v>
      </c>
      <c r="C290" s="103" t="s">
        <v>289</v>
      </c>
      <c r="D290" s="102"/>
      <c r="E290" s="255">
        <f>D150</f>
        <v>7130948</v>
      </c>
      <c r="F290" s="255">
        <f>D290+E290</f>
        <v>7130948</v>
      </c>
      <c r="G290" s="193"/>
      <c r="H290" s="193"/>
      <c r="I290" s="193"/>
      <c r="J290" s="193"/>
      <c r="K290" s="193"/>
      <c r="L290" s="276"/>
    </row>
    <row r="291" spans="1:12" ht="45" customHeight="1" x14ac:dyDescent="0.25">
      <c r="A291" s="177">
        <v>2</v>
      </c>
      <c r="B291" s="312" t="s">
        <v>206</v>
      </c>
      <c r="C291" s="103" t="s">
        <v>331</v>
      </c>
      <c r="D291" s="102"/>
      <c r="E291" s="193"/>
      <c r="F291" s="193"/>
      <c r="G291" s="193"/>
      <c r="H291" s="255">
        <f>H150</f>
        <v>38571309</v>
      </c>
      <c r="I291" s="255">
        <f>G291+H291</f>
        <v>38571309</v>
      </c>
      <c r="J291" s="193"/>
      <c r="K291" s="193"/>
      <c r="L291" s="276"/>
    </row>
    <row r="292" spans="1:12" ht="39.75" customHeight="1" x14ac:dyDescent="0.25">
      <c r="A292" s="177">
        <v>3</v>
      </c>
      <c r="B292" s="93" t="s">
        <v>237</v>
      </c>
      <c r="C292" s="103" t="s">
        <v>155</v>
      </c>
      <c r="D292" s="102"/>
      <c r="E292" s="193"/>
      <c r="F292" s="193"/>
      <c r="G292" s="193"/>
      <c r="H292" s="193"/>
      <c r="I292" s="193"/>
      <c r="J292" s="193"/>
      <c r="K292" s="323">
        <f>L150</f>
        <v>23342846</v>
      </c>
      <c r="L292" s="344">
        <f>K292</f>
        <v>23342846</v>
      </c>
    </row>
    <row r="293" spans="1:12" ht="32.25" customHeight="1" x14ac:dyDescent="0.25">
      <c r="A293" s="140"/>
      <c r="B293" s="195" t="s">
        <v>7</v>
      </c>
      <c r="C293" s="195"/>
      <c r="D293" s="196"/>
      <c r="E293" s="197">
        <f>E290</f>
        <v>7130948</v>
      </c>
      <c r="F293" s="197">
        <f>F290</f>
        <v>7130948</v>
      </c>
      <c r="G293" s="196"/>
      <c r="H293" s="197">
        <f>H291</f>
        <v>38571309</v>
      </c>
      <c r="I293" s="197">
        <f>I291</f>
        <v>38571309</v>
      </c>
      <c r="J293" s="196"/>
      <c r="K293" s="345">
        <f>K292</f>
        <v>23342846</v>
      </c>
      <c r="L293" s="345">
        <f>L292</f>
        <v>23342846</v>
      </c>
    </row>
    <row r="294" spans="1:12" ht="25.5" customHeight="1" x14ac:dyDescent="0.25">
      <c r="A294" s="36"/>
    </row>
    <row r="295" spans="1:12" ht="22.5" customHeight="1" x14ac:dyDescent="0.25">
      <c r="A295" s="3" t="s">
        <v>311</v>
      </c>
      <c r="B295" s="3"/>
      <c r="C295" s="3"/>
      <c r="D295" s="3"/>
      <c r="E295" s="3"/>
      <c r="F295" s="3"/>
      <c r="G295" s="3"/>
      <c r="H295" s="3"/>
      <c r="I295" s="3"/>
      <c r="J295" s="3"/>
    </row>
    <row r="296" spans="1:12" x14ac:dyDescent="0.25">
      <c r="A296" s="386"/>
      <c r="B296" s="386"/>
      <c r="C296" s="386"/>
      <c r="D296" s="386"/>
      <c r="E296" s="386"/>
      <c r="F296" s="386"/>
      <c r="G296" s="386"/>
      <c r="H296" s="386"/>
      <c r="I296" s="146" t="s">
        <v>80</v>
      </c>
      <c r="K296" s="75"/>
    </row>
    <row r="297" spans="1:12" ht="30" customHeight="1" x14ac:dyDescent="0.25">
      <c r="A297" s="379" t="s">
        <v>48</v>
      </c>
      <c r="B297" s="379" t="s">
        <v>89</v>
      </c>
      <c r="C297" s="379" t="s">
        <v>49</v>
      </c>
      <c r="D297" s="379" t="s">
        <v>254</v>
      </c>
      <c r="E297" s="379"/>
      <c r="F297" s="379"/>
      <c r="G297" s="379" t="s">
        <v>299</v>
      </c>
      <c r="H297" s="379"/>
      <c r="I297" s="379"/>
    </row>
    <row r="298" spans="1:12" ht="30" customHeight="1" x14ac:dyDescent="0.25">
      <c r="A298" s="379"/>
      <c r="B298" s="379"/>
      <c r="C298" s="379"/>
      <c r="D298" s="239" t="s">
        <v>17</v>
      </c>
      <c r="E298" s="239" t="s">
        <v>41</v>
      </c>
      <c r="F298" s="379" t="s">
        <v>90</v>
      </c>
      <c r="G298" s="239" t="s">
        <v>17</v>
      </c>
      <c r="H298" s="239" t="s">
        <v>41</v>
      </c>
      <c r="I298" s="402" t="s">
        <v>91</v>
      </c>
    </row>
    <row r="299" spans="1:12" ht="41.25" customHeight="1" x14ac:dyDescent="0.25">
      <c r="A299" s="379"/>
      <c r="B299" s="379"/>
      <c r="C299" s="379"/>
      <c r="D299" s="239" t="s">
        <v>50</v>
      </c>
      <c r="E299" s="239" t="s">
        <v>18</v>
      </c>
      <c r="F299" s="379"/>
      <c r="G299" s="239" t="s">
        <v>50</v>
      </c>
      <c r="H299" s="239" t="s">
        <v>18</v>
      </c>
      <c r="I299" s="402"/>
    </row>
    <row r="300" spans="1:12" ht="24.75" customHeight="1" x14ac:dyDescent="0.25">
      <c r="A300" s="177">
        <v>1</v>
      </c>
      <c r="B300" s="177">
        <v>2</v>
      </c>
      <c r="C300" s="177">
        <v>3</v>
      </c>
      <c r="D300" s="177">
        <f>C300+1</f>
        <v>4</v>
      </c>
      <c r="E300" s="177">
        <f t="shared" ref="E300:I300" si="47">D300+1</f>
        <v>5</v>
      </c>
      <c r="F300" s="177">
        <f t="shared" si="47"/>
        <v>6</v>
      </c>
      <c r="G300" s="177">
        <f t="shared" si="47"/>
        <v>7</v>
      </c>
      <c r="H300" s="177">
        <f t="shared" si="47"/>
        <v>8</v>
      </c>
      <c r="I300" s="177">
        <f t="shared" si="47"/>
        <v>9</v>
      </c>
    </row>
    <row r="301" spans="1:12" ht="43.5" customHeight="1" x14ac:dyDescent="0.25">
      <c r="A301" s="177">
        <v>1317310</v>
      </c>
      <c r="B301" s="93" t="s">
        <v>106</v>
      </c>
      <c r="C301" s="103"/>
      <c r="D301" s="103"/>
      <c r="E301" s="103"/>
      <c r="F301" s="103"/>
      <c r="G301" s="103"/>
      <c r="H301" s="103"/>
      <c r="I301" s="88"/>
    </row>
    <row r="302" spans="1:12" ht="42" customHeight="1" x14ac:dyDescent="0.25">
      <c r="A302" s="103"/>
      <c r="B302" s="93" t="s">
        <v>237</v>
      </c>
      <c r="C302" s="93" t="s">
        <v>155</v>
      </c>
      <c r="D302" s="103"/>
      <c r="E302" s="296">
        <f>'Додаток 1'!H45</f>
        <v>0</v>
      </c>
      <c r="F302" s="296">
        <f>D302+E302</f>
        <v>0</v>
      </c>
      <c r="G302" s="193"/>
      <c r="H302" s="194"/>
      <c r="I302" s="277"/>
    </row>
    <row r="303" spans="1:12" ht="40.5" customHeight="1" x14ac:dyDescent="0.25">
      <c r="A303" s="103"/>
      <c r="B303" s="93" t="s">
        <v>290</v>
      </c>
      <c r="C303" s="93" t="s">
        <v>155</v>
      </c>
      <c r="D303" s="103"/>
      <c r="E303" s="170"/>
      <c r="F303" s="170"/>
      <c r="G303" s="170"/>
      <c r="H303" s="296">
        <f>'Додаток 1'!I45</f>
        <v>0</v>
      </c>
      <c r="I303" s="305">
        <f>H303</f>
        <v>0</v>
      </c>
    </row>
    <row r="304" spans="1:12" ht="27" customHeight="1" x14ac:dyDescent="0.25">
      <c r="A304" s="140"/>
      <c r="B304" s="186" t="s">
        <v>7</v>
      </c>
      <c r="C304" s="140"/>
      <c r="D304" s="140"/>
      <c r="E304" s="187">
        <f>E302</f>
        <v>0</v>
      </c>
      <c r="F304" s="187">
        <f>F302</f>
        <v>0</v>
      </c>
      <c r="G304" s="141"/>
      <c r="H304" s="187">
        <f>H303</f>
        <v>0</v>
      </c>
      <c r="I304" s="187">
        <f>I303</f>
        <v>0</v>
      </c>
    </row>
    <row r="305" spans="1:14" ht="39" customHeight="1" x14ac:dyDescent="0.25">
      <c r="A305" s="144"/>
      <c r="B305" s="142"/>
      <c r="C305" s="144"/>
      <c r="D305" s="144"/>
      <c r="E305" s="95"/>
      <c r="F305" s="95"/>
      <c r="G305" s="94"/>
      <c r="H305" s="95"/>
      <c r="I305" s="95"/>
    </row>
    <row r="306" spans="1:14" ht="17.25" customHeight="1" outlineLevel="1" x14ac:dyDescent="0.25">
      <c r="A306" s="363" t="s">
        <v>191</v>
      </c>
      <c r="B306" s="363"/>
      <c r="C306" s="363"/>
      <c r="D306" s="363"/>
      <c r="E306" s="363"/>
      <c r="F306" s="363"/>
      <c r="G306" s="363"/>
      <c r="H306" s="363"/>
      <c r="I306" s="363"/>
    </row>
    <row r="307" spans="1:14" ht="16.5" outlineLevel="1" thickBot="1" x14ac:dyDescent="0.3">
      <c r="A307" s="78"/>
      <c r="B307" s="78"/>
      <c r="C307" s="78"/>
      <c r="D307" s="78"/>
      <c r="E307" s="78"/>
      <c r="F307" s="78"/>
      <c r="G307" s="78"/>
      <c r="H307" s="78"/>
      <c r="I307" s="78"/>
      <c r="N307" t="s">
        <v>80</v>
      </c>
    </row>
    <row r="308" spans="1:14" ht="30" customHeight="1" outlineLevel="1" x14ac:dyDescent="0.25">
      <c r="A308" s="405" t="s">
        <v>93</v>
      </c>
      <c r="B308" s="406"/>
      <c r="C308" s="406" t="s">
        <v>96</v>
      </c>
      <c r="D308" s="406" t="s">
        <v>94</v>
      </c>
      <c r="E308" s="403" t="s">
        <v>295</v>
      </c>
      <c r="F308" s="403"/>
      <c r="G308" s="403" t="s">
        <v>296</v>
      </c>
      <c r="H308" s="403"/>
      <c r="I308" s="403" t="s">
        <v>327</v>
      </c>
      <c r="J308" s="403"/>
      <c r="K308" s="403" t="s">
        <v>254</v>
      </c>
      <c r="L308" s="403"/>
      <c r="M308" s="403" t="s">
        <v>299</v>
      </c>
      <c r="N308" s="404"/>
    </row>
    <row r="309" spans="1:14" ht="96" customHeight="1" outlineLevel="1" x14ac:dyDescent="0.25">
      <c r="A309" s="407"/>
      <c r="B309" s="408"/>
      <c r="C309" s="409"/>
      <c r="D309" s="408"/>
      <c r="E309" s="83" t="s">
        <v>97</v>
      </c>
      <c r="F309" s="83" t="s">
        <v>95</v>
      </c>
      <c r="G309" s="83" t="s">
        <v>97</v>
      </c>
      <c r="H309" s="83" t="s">
        <v>95</v>
      </c>
      <c r="I309" s="83" t="s">
        <v>97</v>
      </c>
      <c r="J309" s="83" t="s">
        <v>95</v>
      </c>
      <c r="K309" s="83" t="s">
        <v>97</v>
      </c>
      <c r="L309" s="83" t="s">
        <v>95</v>
      </c>
      <c r="M309" s="83" t="s">
        <v>97</v>
      </c>
      <c r="N309" s="85" t="s">
        <v>95</v>
      </c>
    </row>
    <row r="310" spans="1:14" ht="15.75" outlineLevel="1" x14ac:dyDescent="0.25">
      <c r="A310" s="410">
        <v>1</v>
      </c>
      <c r="B310" s="411"/>
      <c r="C310" s="86">
        <f>A310+1</f>
        <v>2</v>
      </c>
      <c r="D310" s="86">
        <f>C310+1</f>
        <v>3</v>
      </c>
      <c r="E310" s="86">
        <f t="shared" ref="E310:N310" si="48">D310+1</f>
        <v>4</v>
      </c>
      <c r="F310" s="86">
        <f t="shared" si="48"/>
        <v>5</v>
      </c>
      <c r="G310" s="86">
        <f t="shared" si="48"/>
        <v>6</v>
      </c>
      <c r="H310" s="86">
        <f t="shared" si="48"/>
        <v>7</v>
      </c>
      <c r="I310" s="86">
        <f t="shared" si="48"/>
        <v>8</v>
      </c>
      <c r="J310" s="86">
        <f t="shared" si="48"/>
        <v>9</v>
      </c>
      <c r="K310" s="86">
        <f t="shared" si="48"/>
        <v>10</v>
      </c>
      <c r="L310" s="86">
        <f t="shared" si="48"/>
        <v>11</v>
      </c>
      <c r="M310" s="86">
        <f t="shared" si="48"/>
        <v>12</v>
      </c>
      <c r="N310" s="87">
        <f t="shared" si="48"/>
        <v>13</v>
      </c>
    </row>
    <row r="311" spans="1:14" ht="15.75" outlineLevel="1" x14ac:dyDescent="0.25">
      <c r="A311" s="398"/>
      <c r="B311" s="398"/>
      <c r="C311" s="84"/>
      <c r="D311" s="84"/>
      <c r="E311" s="84"/>
      <c r="F311" s="84"/>
      <c r="G311" s="84"/>
      <c r="H311" s="84"/>
      <c r="I311" s="84"/>
      <c r="J311" s="88"/>
      <c r="K311" s="88"/>
      <c r="L311" s="88"/>
      <c r="M311" s="88"/>
      <c r="N311" s="88"/>
    </row>
    <row r="312" spans="1:14" ht="15.75" outlineLevel="1" x14ac:dyDescent="0.25">
      <c r="A312" s="398"/>
      <c r="B312" s="398"/>
      <c r="C312" s="84"/>
      <c r="D312" s="84"/>
      <c r="E312" s="84"/>
      <c r="F312" s="84"/>
      <c r="G312" s="84"/>
      <c r="H312" s="84"/>
      <c r="I312" s="84"/>
      <c r="J312" s="88"/>
      <c r="K312" s="88"/>
      <c r="L312" s="88"/>
      <c r="M312" s="88"/>
      <c r="N312" s="88"/>
    </row>
    <row r="313" spans="1:14" ht="17.25" customHeight="1" outlineLevel="1" x14ac:dyDescent="0.25">
      <c r="A313" s="399"/>
      <c r="B313" s="400"/>
      <c r="C313" s="84"/>
      <c r="D313" s="84"/>
      <c r="E313" s="84"/>
      <c r="F313" s="84"/>
      <c r="G313" s="84"/>
      <c r="H313" s="84"/>
      <c r="I313" s="84"/>
      <c r="J313" s="88"/>
      <c r="K313" s="88"/>
      <c r="L313" s="88"/>
      <c r="M313" s="88"/>
      <c r="N313" s="88"/>
    </row>
    <row r="314" spans="1:14" ht="17.25" customHeight="1" outlineLevel="1" x14ac:dyDescent="0.25">
      <c r="A314" s="145"/>
      <c r="B314" s="145"/>
      <c r="C314" s="145"/>
      <c r="D314" s="145"/>
      <c r="E314" s="145"/>
      <c r="F314" s="145"/>
      <c r="G314" s="145"/>
      <c r="H314" s="145"/>
      <c r="I314" s="145"/>
      <c r="J314" s="77"/>
      <c r="K314" s="77"/>
      <c r="L314" s="77"/>
      <c r="M314" s="77"/>
      <c r="N314" s="77"/>
    </row>
    <row r="315" spans="1:14" ht="17.25" customHeight="1" outlineLevel="1" x14ac:dyDescent="0.25">
      <c r="A315" s="145"/>
      <c r="B315" s="145"/>
      <c r="C315" s="145"/>
      <c r="D315" s="145"/>
      <c r="E315" s="145"/>
      <c r="F315" s="145"/>
      <c r="G315" s="145"/>
      <c r="H315" s="145"/>
      <c r="I315" s="145"/>
      <c r="J315" s="77"/>
      <c r="K315" s="77"/>
      <c r="L315" s="77"/>
      <c r="M315" s="77"/>
      <c r="N315" s="77"/>
    </row>
    <row r="316" spans="1:14" ht="17.25" customHeight="1" outlineLevel="1" x14ac:dyDescent="0.25">
      <c r="A316" s="145"/>
      <c r="B316" s="145"/>
      <c r="C316" s="145"/>
      <c r="D316" s="145"/>
      <c r="E316" s="145"/>
      <c r="F316" s="145"/>
      <c r="G316" s="145"/>
      <c r="H316" s="145"/>
      <c r="I316" s="145"/>
      <c r="J316" s="77"/>
      <c r="K316" s="77"/>
      <c r="L316" s="77"/>
      <c r="M316" s="77"/>
      <c r="N316" s="77"/>
    </row>
    <row r="317" spans="1:14" ht="17.25" customHeight="1" outlineLevel="1" x14ac:dyDescent="0.25">
      <c r="A317" s="145"/>
      <c r="B317" s="145"/>
      <c r="C317" s="145"/>
      <c r="D317" s="145"/>
      <c r="E317" s="145"/>
      <c r="F317" s="145"/>
      <c r="G317" s="145"/>
      <c r="H317" s="145"/>
      <c r="I317" s="145"/>
      <c r="J317" s="77"/>
      <c r="K317" s="77"/>
      <c r="L317" s="77"/>
      <c r="M317" s="77"/>
      <c r="N317" s="77"/>
    </row>
    <row r="318" spans="1:14" ht="17.25" customHeight="1" outlineLevel="1" x14ac:dyDescent="0.25">
      <c r="A318" s="145"/>
      <c r="B318" s="145"/>
      <c r="C318" s="145"/>
      <c r="D318" s="145"/>
      <c r="E318" s="145"/>
      <c r="F318" s="145"/>
      <c r="G318" s="145"/>
      <c r="H318" s="145"/>
      <c r="I318" s="145"/>
      <c r="J318" s="77"/>
      <c r="K318" s="77"/>
      <c r="L318" s="77"/>
      <c r="M318" s="77"/>
      <c r="N318" s="77"/>
    </row>
    <row r="319" spans="1:14" ht="17.25" customHeight="1" outlineLevel="1" x14ac:dyDescent="0.25">
      <c r="A319" s="145"/>
      <c r="B319" s="145"/>
      <c r="C319" s="145"/>
      <c r="D319" s="145"/>
      <c r="E319" s="145"/>
      <c r="F319" s="145"/>
      <c r="G319" s="145"/>
      <c r="H319" s="145"/>
      <c r="I319" s="145"/>
      <c r="J319" s="77"/>
      <c r="K319" s="77"/>
      <c r="L319" s="77"/>
      <c r="M319" s="77"/>
      <c r="N319" s="77"/>
    </row>
    <row r="320" spans="1:14" ht="17.25" customHeight="1" outlineLevel="1" x14ac:dyDescent="0.25">
      <c r="A320" s="145"/>
      <c r="B320" s="145"/>
      <c r="C320" s="145"/>
      <c r="D320" s="145"/>
      <c r="E320" s="145"/>
      <c r="F320" s="145"/>
      <c r="G320" s="145"/>
      <c r="H320" s="145"/>
      <c r="I320" s="145"/>
      <c r="J320" s="77"/>
      <c r="K320" s="77"/>
      <c r="L320" s="77"/>
      <c r="M320" s="77"/>
      <c r="N320" s="77"/>
    </row>
    <row r="321" spans="1:14" ht="17.25" customHeight="1" outlineLevel="1" x14ac:dyDescent="0.25">
      <c r="A321" s="145"/>
      <c r="B321" s="145"/>
      <c r="C321" s="145"/>
      <c r="D321" s="145"/>
      <c r="E321" s="145"/>
      <c r="F321" s="145"/>
      <c r="G321" s="145"/>
      <c r="H321" s="145"/>
      <c r="I321" s="145"/>
      <c r="J321" s="77"/>
      <c r="K321" s="77"/>
      <c r="L321" s="77"/>
      <c r="M321" s="77"/>
      <c r="N321" s="77"/>
    </row>
    <row r="322" spans="1:14" ht="17.25" customHeight="1" outlineLevel="1" x14ac:dyDescent="0.25">
      <c r="A322" s="145"/>
      <c r="B322" s="145"/>
      <c r="C322" s="145"/>
      <c r="D322" s="145"/>
      <c r="E322" s="145"/>
      <c r="F322" s="145"/>
      <c r="G322" s="145"/>
      <c r="H322" s="145"/>
      <c r="I322" s="145"/>
      <c r="J322" s="77"/>
      <c r="K322" s="77"/>
      <c r="L322" s="77"/>
      <c r="M322" s="77"/>
      <c r="N322" s="77"/>
    </row>
    <row r="323" spans="1:14" ht="17.25" customHeight="1" outlineLevel="1" x14ac:dyDescent="0.25">
      <c r="A323" s="145"/>
      <c r="B323" s="145"/>
      <c r="C323" s="145"/>
      <c r="D323" s="145"/>
      <c r="E323" s="145"/>
      <c r="F323" s="145"/>
      <c r="G323" s="145"/>
      <c r="H323" s="145"/>
      <c r="I323" s="145"/>
      <c r="J323" s="77"/>
      <c r="K323" s="77"/>
      <c r="L323" s="77"/>
      <c r="M323" s="77"/>
      <c r="N323" s="77"/>
    </row>
    <row r="324" spans="1:14" ht="17.25" customHeight="1" outlineLevel="1" x14ac:dyDescent="0.25">
      <c r="A324" s="145"/>
      <c r="B324" s="145"/>
      <c r="C324" s="145"/>
      <c r="D324" s="145"/>
      <c r="E324" s="145"/>
      <c r="F324" s="145"/>
      <c r="G324" s="145"/>
      <c r="H324" s="145"/>
      <c r="I324" s="145"/>
      <c r="J324" s="77"/>
      <c r="K324" s="77"/>
      <c r="L324" s="77"/>
      <c r="M324" s="77"/>
      <c r="N324" s="77"/>
    </row>
    <row r="325" spans="1:14" ht="17.25" customHeight="1" outlineLevel="1" x14ac:dyDescent="0.25">
      <c r="A325" s="145"/>
      <c r="B325" s="145"/>
      <c r="C325" s="145"/>
      <c r="D325" s="145"/>
      <c r="E325" s="145"/>
      <c r="F325" s="145"/>
      <c r="G325" s="145"/>
      <c r="H325" s="145"/>
      <c r="I325" s="145"/>
      <c r="J325" s="77"/>
      <c r="K325" s="77"/>
      <c r="L325" s="77"/>
      <c r="M325" s="77"/>
      <c r="N325" s="77"/>
    </row>
    <row r="326" spans="1:14" ht="17.25" customHeight="1" outlineLevel="1" x14ac:dyDescent="0.25">
      <c r="A326" s="145"/>
      <c r="B326" s="145"/>
      <c r="C326" s="145"/>
      <c r="D326" s="145"/>
      <c r="E326" s="145"/>
      <c r="F326" s="145"/>
      <c r="G326" s="145"/>
      <c r="H326" s="145"/>
      <c r="I326" s="145"/>
      <c r="J326" s="77"/>
      <c r="K326" s="77"/>
      <c r="L326" s="77"/>
      <c r="M326" s="77"/>
      <c r="N326" s="77"/>
    </row>
    <row r="327" spans="1:14" ht="17.25" customHeight="1" outlineLevel="1" x14ac:dyDescent="0.25">
      <c r="A327" s="145"/>
      <c r="B327" s="145"/>
      <c r="C327" s="145"/>
      <c r="D327" s="145"/>
      <c r="E327" s="145"/>
      <c r="F327" s="145"/>
      <c r="G327" s="145"/>
      <c r="H327" s="145"/>
      <c r="I327" s="145"/>
      <c r="J327" s="77"/>
      <c r="K327" s="77"/>
      <c r="L327" s="77"/>
      <c r="M327" s="77"/>
      <c r="N327" s="77"/>
    </row>
    <row r="328" spans="1:14" ht="17.25" customHeight="1" outlineLevel="1" x14ac:dyDescent="0.25">
      <c r="A328" s="145"/>
      <c r="B328" s="145"/>
      <c r="C328" s="145"/>
      <c r="D328" s="145"/>
      <c r="E328" s="145"/>
      <c r="F328" s="145"/>
      <c r="G328" s="145"/>
      <c r="H328" s="145"/>
      <c r="I328" s="145"/>
      <c r="J328" s="77"/>
      <c r="K328" s="77"/>
      <c r="L328" s="77"/>
      <c r="M328" s="77"/>
      <c r="N328" s="77"/>
    </row>
    <row r="329" spans="1:14" ht="17.25" customHeight="1" outlineLevel="1" x14ac:dyDescent="0.25">
      <c r="A329" s="145"/>
      <c r="B329" s="145"/>
      <c r="C329" s="145"/>
      <c r="D329" s="145"/>
      <c r="E329" s="145"/>
      <c r="F329" s="145"/>
      <c r="G329" s="145"/>
      <c r="H329" s="145"/>
      <c r="I329" s="145"/>
      <c r="J329" s="77"/>
      <c r="K329" s="77"/>
      <c r="L329" s="77"/>
      <c r="M329" s="77"/>
      <c r="N329" s="77"/>
    </row>
    <row r="330" spans="1:14" ht="17.25" customHeight="1" outlineLevel="1" x14ac:dyDescent="0.25">
      <c r="A330" s="145"/>
      <c r="B330" s="145"/>
      <c r="C330" s="145"/>
      <c r="D330" s="145"/>
      <c r="E330" s="145"/>
      <c r="F330" s="145"/>
      <c r="G330" s="145"/>
      <c r="H330" s="145"/>
      <c r="I330" s="145"/>
      <c r="J330" s="77"/>
      <c r="K330" s="77"/>
      <c r="L330" s="77"/>
      <c r="M330" s="77"/>
      <c r="N330" s="77"/>
    </row>
    <row r="331" spans="1:14" ht="17.25" customHeight="1" outlineLevel="1" x14ac:dyDescent="0.25">
      <c r="A331" s="145"/>
      <c r="B331" s="145"/>
      <c r="C331" s="145"/>
      <c r="D331" s="145"/>
      <c r="E331" s="145"/>
      <c r="F331" s="145"/>
      <c r="G331" s="145"/>
      <c r="H331" s="145"/>
      <c r="I331" s="145"/>
      <c r="J331" s="77"/>
      <c r="K331" s="77"/>
      <c r="L331" s="77"/>
      <c r="M331" s="77"/>
      <c r="N331" s="77"/>
    </row>
    <row r="332" spans="1:14" ht="17.25" customHeight="1" outlineLevel="1" x14ac:dyDescent="0.25">
      <c r="A332" s="145"/>
      <c r="B332" s="145"/>
      <c r="C332" s="145"/>
      <c r="D332" s="145"/>
      <c r="E332" s="145"/>
      <c r="F332" s="145"/>
      <c r="G332" s="145"/>
      <c r="H332" s="145"/>
      <c r="I332" s="145"/>
      <c r="J332" s="77"/>
      <c r="K332" s="77"/>
      <c r="L332" s="77"/>
      <c r="M332" s="77"/>
      <c r="N332" s="77"/>
    </row>
    <row r="333" spans="1:14" ht="17.25" customHeight="1" outlineLevel="1" x14ac:dyDescent="0.25">
      <c r="A333" s="145"/>
      <c r="B333" s="145"/>
      <c r="C333" s="145"/>
      <c r="D333" s="145"/>
      <c r="E333" s="145"/>
      <c r="F333" s="145"/>
      <c r="G333" s="145"/>
      <c r="H333" s="145"/>
      <c r="I333" s="145"/>
      <c r="J333" s="77"/>
      <c r="K333" s="77"/>
      <c r="L333" s="77"/>
      <c r="M333" s="77"/>
      <c r="N333" s="77"/>
    </row>
    <row r="334" spans="1:14" ht="17.25" customHeight="1" outlineLevel="1" x14ac:dyDescent="0.25">
      <c r="A334" s="145"/>
      <c r="B334" s="145"/>
      <c r="C334" s="145"/>
      <c r="D334" s="145"/>
      <c r="E334" s="145"/>
      <c r="F334" s="145"/>
      <c r="G334" s="145"/>
      <c r="H334" s="145"/>
      <c r="I334" s="145"/>
      <c r="J334" s="77"/>
      <c r="K334" s="77"/>
      <c r="L334" s="77"/>
      <c r="M334" s="77"/>
      <c r="N334" s="77"/>
    </row>
    <row r="335" spans="1:14" ht="17.25" customHeight="1" outlineLevel="1" x14ac:dyDescent="0.25">
      <c r="A335" s="145"/>
      <c r="B335" s="145"/>
      <c r="C335" s="145"/>
      <c r="D335" s="145"/>
      <c r="E335" s="145"/>
      <c r="F335" s="145"/>
      <c r="G335" s="145"/>
      <c r="H335" s="145"/>
      <c r="I335" s="145"/>
      <c r="J335" s="77"/>
      <c r="K335" s="77"/>
      <c r="L335" s="77"/>
      <c r="M335" s="77"/>
      <c r="N335" s="77"/>
    </row>
    <row r="336" spans="1:14" ht="17.25" customHeight="1" outlineLevel="1" x14ac:dyDescent="0.25">
      <c r="A336" s="145"/>
      <c r="B336" s="145"/>
      <c r="C336" s="145"/>
      <c r="D336" s="145"/>
      <c r="E336" s="145"/>
      <c r="F336" s="145"/>
      <c r="G336" s="145"/>
      <c r="H336" s="145"/>
      <c r="I336" s="145"/>
      <c r="J336" s="77"/>
      <c r="K336" s="77"/>
      <c r="L336" s="77"/>
      <c r="M336" s="77"/>
      <c r="N336" s="77"/>
    </row>
    <row r="337" spans="1:14" ht="17.25" customHeight="1" outlineLevel="1" x14ac:dyDescent="0.25">
      <c r="A337" s="145"/>
      <c r="B337" s="145"/>
      <c r="C337" s="145"/>
      <c r="D337" s="145"/>
      <c r="E337" s="145"/>
      <c r="F337" s="145"/>
      <c r="G337" s="145"/>
      <c r="H337" s="145"/>
      <c r="I337" s="145"/>
      <c r="J337" s="77"/>
      <c r="K337" s="77"/>
      <c r="L337" s="77"/>
      <c r="M337" s="77"/>
      <c r="N337" s="77"/>
    </row>
    <row r="338" spans="1:14" ht="17.25" customHeight="1" outlineLevel="1" x14ac:dyDescent="0.25">
      <c r="A338" s="145"/>
      <c r="B338" s="145"/>
      <c r="C338" s="145"/>
      <c r="D338" s="145"/>
      <c r="E338" s="145"/>
      <c r="F338" s="145"/>
      <c r="G338" s="145"/>
      <c r="H338" s="145"/>
      <c r="I338" s="145"/>
      <c r="J338" s="77"/>
      <c r="K338" s="77"/>
      <c r="L338" s="77"/>
      <c r="M338" s="77"/>
      <c r="N338" s="77"/>
    </row>
    <row r="339" spans="1:14" ht="17.25" customHeight="1" outlineLevel="1" x14ac:dyDescent="0.25">
      <c r="A339" s="145"/>
      <c r="B339" s="145"/>
      <c r="C339" s="145"/>
      <c r="D339" s="145"/>
      <c r="E339" s="145"/>
      <c r="F339" s="145"/>
      <c r="G339" s="145"/>
      <c r="H339" s="145"/>
      <c r="I339" s="145"/>
      <c r="J339" s="77"/>
      <c r="K339" s="77"/>
      <c r="L339" s="77"/>
      <c r="M339" s="77"/>
      <c r="N339" s="77"/>
    </row>
    <row r="340" spans="1:14" ht="17.25" customHeight="1" outlineLevel="1" x14ac:dyDescent="0.25">
      <c r="A340" s="145"/>
      <c r="B340" s="145"/>
      <c r="C340" s="145"/>
      <c r="D340" s="145"/>
      <c r="E340" s="145"/>
      <c r="F340" s="145"/>
      <c r="G340" s="145"/>
      <c r="H340" s="145"/>
      <c r="I340" s="145"/>
      <c r="J340" s="77"/>
      <c r="K340" s="77"/>
      <c r="L340" s="77"/>
      <c r="M340" s="77"/>
      <c r="N340" s="77"/>
    </row>
    <row r="341" spans="1:14" ht="17.25" customHeight="1" outlineLevel="1" x14ac:dyDescent="0.25">
      <c r="A341" s="145"/>
      <c r="B341" s="145"/>
      <c r="C341" s="145"/>
      <c r="D341" s="145"/>
      <c r="E341" s="145"/>
      <c r="F341" s="145"/>
      <c r="G341" s="145"/>
      <c r="H341" s="145"/>
      <c r="I341" s="145"/>
      <c r="J341" s="77"/>
      <c r="K341" s="77"/>
      <c r="L341" s="77"/>
      <c r="M341" s="77"/>
      <c r="N341" s="77"/>
    </row>
    <row r="342" spans="1:14" ht="17.25" customHeight="1" outlineLevel="1" x14ac:dyDescent="0.25">
      <c r="A342" s="145"/>
      <c r="B342" s="145"/>
      <c r="C342" s="145"/>
      <c r="D342" s="145"/>
      <c r="E342" s="145"/>
      <c r="F342" s="145"/>
      <c r="G342" s="145"/>
      <c r="H342" s="145"/>
      <c r="I342" s="145"/>
      <c r="J342" s="77"/>
      <c r="K342" s="77"/>
      <c r="L342" s="77"/>
      <c r="M342" s="77"/>
      <c r="N342" s="77"/>
    </row>
    <row r="343" spans="1:14" ht="31.5" customHeight="1" outlineLevel="1" x14ac:dyDescent="0.25">
      <c r="A343" s="145"/>
      <c r="B343" s="145"/>
      <c r="C343" s="145"/>
      <c r="D343" s="145"/>
      <c r="E343" s="145"/>
      <c r="F343" s="145"/>
      <c r="G343" s="145"/>
      <c r="H343" s="145"/>
      <c r="I343" s="145"/>
      <c r="J343" s="77"/>
      <c r="K343" s="77"/>
      <c r="L343" s="77"/>
      <c r="M343" s="77"/>
      <c r="N343" s="77"/>
    </row>
    <row r="344" spans="1:14" ht="30.75" customHeight="1" outlineLevel="1" x14ac:dyDescent="0.25">
      <c r="A344" s="145"/>
      <c r="B344" s="145"/>
      <c r="C344" s="145"/>
      <c r="D344" s="145"/>
      <c r="E344" s="145"/>
      <c r="F344" s="145"/>
      <c r="G344" s="145"/>
      <c r="H344" s="145"/>
      <c r="I344" s="145"/>
      <c r="J344" s="77"/>
      <c r="K344" s="77"/>
      <c r="L344" s="77"/>
      <c r="M344" s="77"/>
      <c r="N344" s="77"/>
    </row>
    <row r="345" spans="1:14" ht="33" customHeight="1" outlineLevel="1" x14ac:dyDescent="0.25">
      <c r="A345" s="145"/>
      <c r="B345" s="145"/>
      <c r="C345" s="145"/>
      <c r="D345" s="145"/>
      <c r="E345" s="145"/>
      <c r="F345" s="145"/>
      <c r="G345" s="145"/>
      <c r="H345" s="145"/>
      <c r="I345" s="145"/>
      <c r="J345" s="77"/>
      <c r="K345" s="77"/>
      <c r="L345" s="77"/>
      <c r="M345" s="77"/>
      <c r="N345" s="77"/>
    </row>
    <row r="346" spans="1:14" ht="19.5" customHeight="1" outlineLevel="1" x14ac:dyDescent="0.25">
      <c r="A346" s="145"/>
      <c r="B346" s="145"/>
      <c r="C346" s="145"/>
      <c r="D346" s="145"/>
      <c r="E346" s="145"/>
      <c r="F346" s="145"/>
      <c r="G346" s="145"/>
      <c r="H346" s="145"/>
      <c r="I346" s="145"/>
      <c r="J346" s="77"/>
      <c r="K346" s="77"/>
      <c r="L346" s="77"/>
      <c r="M346" s="77"/>
      <c r="N346" s="77"/>
    </row>
    <row r="347" spans="1:14" ht="40.5" customHeight="1" outlineLevel="1" x14ac:dyDescent="0.25">
      <c r="A347" s="145"/>
      <c r="B347" s="145"/>
      <c r="C347" s="145"/>
      <c r="D347" s="145"/>
      <c r="E347" s="145"/>
      <c r="F347" s="145"/>
      <c r="G347" s="145"/>
      <c r="H347" s="145"/>
      <c r="I347" s="145"/>
      <c r="J347" s="77"/>
      <c r="K347" s="77"/>
      <c r="L347" s="77"/>
      <c r="M347" s="77"/>
      <c r="N347" s="77"/>
    </row>
    <row r="348" spans="1:14" ht="24.75" customHeight="1" x14ac:dyDescent="0.25">
      <c r="A348" s="145"/>
      <c r="B348" s="145"/>
      <c r="C348" s="145"/>
      <c r="D348" s="145"/>
      <c r="E348" s="145"/>
      <c r="F348" s="145"/>
      <c r="G348" s="145"/>
      <c r="H348" s="145"/>
      <c r="I348" s="145"/>
      <c r="J348" s="77"/>
      <c r="K348" s="77"/>
      <c r="L348" s="77"/>
      <c r="M348" s="77"/>
      <c r="N348" s="77"/>
    </row>
    <row r="349" spans="1:14" ht="21" customHeight="1" x14ac:dyDescent="0.25">
      <c r="A349" s="145"/>
      <c r="B349" s="145"/>
      <c r="C349" s="145"/>
      <c r="D349" s="145"/>
      <c r="E349" s="145"/>
      <c r="F349" s="145"/>
      <c r="G349" s="145"/>
      <c r="H349" s="145"/>
      <c r="I349" s="145"/>
      <c r="J349" s="77"/>
      <c r="K349" s="77"/>
      <c r="L349" s="77"/>
      <c r="M349" s="77"/>
      <c r="N349" s="77"/>
    </row>
    <row r="350" spans="1:14" ht="30.75" customHeight="1" x14ac:dyDescent="0.25">
      <c r="A350" s="401" t="s">
        <v>312</v>
      </c>
      <c r="B350" s="401"/>
      <c r="C350" s="401"/>
      <c r="D350" s="401"/>
      <c r="E350" s="401"/>
      <c r="F350" s="401"/>
      <c r="G350" s="401"/>
      <c r="H350" s="401"/>
      <c r="I350" s="401"/>
      <c r="J350" s="401"/>
      <c r="K350" s="401"/>
      <c r="L350" s="401"/>
      <c r="M350" s="401"/>
    </row>
    <row r="351" spans="1:14" ht="10.5" customHeight="1" x14ac:dyDescent="0.25">
      <c r="A351" s="401"/>
      <c r="B351" s="401"/>
      <c r="C351" s="401"/>
      <c r="D351" s="401"/>
      <c r="E351" s="401"/>
      <c r="F351" s="401"/>
      <c r="G351" s="401"/>
      <c r="H351" s="401"/>
      <c r="I351" s="401"/>
      <c r="J351" s="401"/>
      <c r="K351" s="401"/>
      <c r="L351" s="401"/>
      <c r="M351" s="401"/>
    </row>
    <row r="352" spans="1:14" ht="23.25" customHeight="1" x14ac:dyDescent="0.25">
      <c r="A352" s="381" t="s">
        <v>313</v>
      </c>
      <c r="B352" s="381"/>
      <c r="C352" s="381"/>
      <c r="D352" s="381"/>
      <c r="E352" s="381"/>
      <c r="F352" s="381"/>
      <c r="G352" s="381"/>
      <c r="H352" s="381"/>
      <c r="I352" s="381"/>
      <c r="J352" s="381"/>
      <c r="K352" s="381"/>
    </row>
    <row r="353" spans="1:13" ht="6" customHeight="1" x14ac:dyDescent="0.25">
      <c r="A353" s="1"/>
    </row>
    <row r="354" spans="1:13" ht="21" customHeight="1" x14ac:dyDescent="0.25">
      <c r="A354" s="381" t="s">
        <v>314</v>
      </c>
      <c r="B354" s="381"/>
      <c r="C354" s="381"/>
      <c r="D354" s="381"/>
      <c r="E354" s="381"/>
      <c r="F354" s="381"/>
      <c r="G354" s="381"/>
      <c r="H354" s="381"/>
      <c r="I354" s="381"/>
      <c r="J354" s="381"/>
      <c r="K354" s="381"/>
    </row>
    <row r="355" spans="1:13" ht="23.25" customHeight="1" x14ac:dyDescent="0.25">
      <c r="A355" s="386" t="s">
        <v>83</v>
      </c>
      <c r="B355" s="386"/>
      <c r="C355" s="386"/>
      <c r="D355" s="386"/>
      <c r="E355" s="386"/>
      <c r="F355" s="386"/>
      <c r="G355" s="386"/>
      <c r="H355" s="386"/>
      <c r="I355" s="386"/>
      <c r="J355" s="386"/>
      <c r="K355" s="76"/>
    </row>
    <row r="356" spans="1:13" ht="34.5" customHeight="1" x14ac:dyDescent="0.25">
      <c r="A356" s="380" t="s">
        <v>172</v>
      </c>
      <c r="B356" s="380" t="s">
        <v>2</v>
      </c>
      <c r="C356" s="380" t="s">
        <v>51</v>
      </c>
      <c r="D356" s="380" t="s">
        <v>52</v>
      </c>
      <c r="E356" s="380" t="s">
        <v>261</v>
      </c>
      <c r="F356" s="380" t="s">
        <v>315</v>
      </c>
      <c r="G356" s="380" t="s">
        <v>173</v>
      </c>
      <c r="H356" s="380" t="s">
        <v>53</v>
      </c>
      <c r="I356" s="380"/>
      <c r="J356" s="380" t="s">
        <v>98</v>
      </c>
    </row>
    <row r="357" spans="1:13" ht="52.5" customHeight="1" x14ac:dyDescent="0.25">
      <c r="A357" s="380"/>
      <c r="B357" s="380"/>
      <c r="C357" s="380"/>
      <c r="D357" s="380"/>
      <c r="E357" s="380"/>
      <c r="F357" s="380"/>
      <c r="G357" s="380"/>
      <c r="H357" s="182" t="s">
        <v>54</v>
      </c>
      <c r="I357" s="182" t="s">
        <v>55</v>
      </c>
      <c r="J357" s="380"/>
    </row>
    <row r="358" spans="1:13" ht="24" customHeight="1" x14ac:dyDescent="0.25">
      <c r="A358" s="182">
        <v>1</v>
      </c>
      <c r="B358" s="182">
        <v>2</v>
      </c>
      <c r="C358" s="182">
        <f>B358+1</f>
        <v>3</v>
      </c>
      <c r="D358" s="182">
        <f t="shared" ref="D358:J358" si="49">C358+1</f>
        <v>4</v>
      </c>
      <c r="E358" s="182">
        <f t="shared" si="49"/>
        <v>5</v>
      </c>
      <c r="F358" s="182">
        <f t="shared" si="49"/>
        <v>6</v>
      </c>
      <c r="G358" s="182">
        <f t="shared" si="49"/>
        <v>7</v>
      </c>
      <c r="H358" s="182">
        <f t="shared" si="49"/>
        <v>8</v>
      </c>
      <c r="I358" s="182">
        <f t="shared" si="49"/>
        <v>9</v>
      </c>
      <c r="J358" s="182">
        <f t="shared" si="49"/>
        <v>10</v>
      </c>
    </row>
    <row r="359" spans="1:13" ht="24" customHeight="1" x14ac:dyDescent="0.25">
      <c r="A359" s="204">
        <v>3000</v>
      </c>
      <c r="B359" s="205" t="s">
        <v>72</v>
      </c>
      <c r="C359" s="324">
        <f>C360</f>
        <v>10601544</v>
      </c>
      <c r="D359" s="324">
        <f t="shared" ref="D359:J359" si="50">D360</f>
        <v>7130948</v>
      </c>
      <c r="E359" s="324">
        <f t="shared" si="50"/>
        <v>0</v>
      </c>
      <c r="F359" s="324">
        <f t="shared" si="50"/>
        <v>3470596</v>
      </c>
      <c r="G359" s="324">
        <f t="shared" si="50"/>
        <v>3470596</v>
      </c>
      <c r="H359" s="324">
        <f t="shared" si="50"/>
        <v>0</v>
      </c>
      <c r="I359" s="324">
        <f t="shared" si="50"/>
        <v>0</v>
      </c>
      <c r="J359" s="324">
        <f t="shared" si="50"/>
        <v>10601544</v>
      </c>
    </row>
    <row r="360" spans="1:13" ht="24" customHeight="1" x14ac:dyDescent="0.25">
      <c r="A360" s="213">
        <v>3100</v>
      </c>
      <c r="B360" s="214" t="s">
        <v>73</v>
      </c>
      <c r="C360" s="324">
        <f>C361</f>
        <v>10601544</v>
      </c>
      <c r="D360" s="324">
        <f t="shared" ref="D360:J360" si="51">D361</f>
        <v>7130948</v>
      </c>
      <c r="E360" s="324">
        <f t="shared" si="51"/>
        <v>0</v>
      </c>
      <c r="F360" s="324">
        <f t="shared" si="51"/>
        <v>3470596</v>
      </c>
      <c r="G360" s="324">
        <f t="shared" si="51"/>
        <v>3470596</v>
      </c>
      <c r="H360" s="324">
        <f t="shared" si="51"/>
        <v>0</v>
      </c>
      <c r="I360" s="324">
        <f t="shared" si="51"/>
        <v>0</v>
      </c>
      <c r="J360" s="324">
        <f t="shared" si="51"/>
        <v>10601544</v>
      </c>
    </row>
    <row r="361" spans="1:13" s="59" customFormat="1" ht="30" customHeight="1" x14ac:dyDescent="0.25">
      <c r="A361" s="216">
        <v>3122</v>
      </c>
      <c r="B361" s="217" t="s">
        <v>108</v>
      </c>
      <c r="C361" s="215">
        <v>10601544</v>
      </c>
      <c r="D361" s="219">
        <v>7130948</v>
      </c>
      <c r="E361" s="215"/>
      <c r="F361" s="215">
        <v>3470596</v>
      </c>
      <c r="G361" s="215">
        <f>F361-E361</f>
        <v>3470596</v>
      </c>
      <c r="H361" s="215"/>
      <c r="I361" s="215"/>
      <c r="J361" s="215">
        <f>D361+F361</f>
        <v>10601544</v>
      </c>
    </row>
    <row r="362" spans="1:13" ht="13.5" customHeight="1" x14ac:dyDescent="0.25">
      <c r="A362" s="141"/>
      <c r="B362" s="186" t="s">
        <v>7</v>
      </c>
      <c r="C362" s="187">
        <f>C359</f>
        <v>10601544</v>
      </c>
      <c r="D362" s="187">
        <f t="shared" ref="D362:J362" si="52">D359</f>
        <v>7130948</v>
      </c>
      <c r="E362" s="187">
        <f t="shared" si="52"/>
        <v>0</v>
      </c>
      <c r="F362" s="187">
        <f t="shared" si="52"/>
        <v>3470596</v>
      </c>
      <c r="G362" s="187">
        <f t="shared" si="52"/>
        <v>3470596</v>
      </c>
      <c r="H362" s="187">
        <f t="shared" si="52"/>
        <v>0</v>
      </c>
      <c r="I362" s="187">
        <f t="shared" si="52"/>
        <v>0</v>
      </c>
      <c r="J362" s="187">
        <f t="shared" si="52"/>
        <v>10601544</v>
      </c>
    </row>
    <row r="363" spans="1:13" x14ac:dyDescent="0.25">
      <c r="A363" s="35"/>
    </row>
    <row r="364" spans="1:13" ht="15.75" customHeight="1" x14ac:dyDescent="0.25">
      <c r="A364" s="381" t="s">
        <v>316</v>
      </c>
      <c r="B364" s="381"/>
      <c r="C364" s="381"/>
      <c r="D364" s="381"/>
      <c r="E364" s="381"/>
      <c r="F364" s="381"/>
      <c r="G364" s="381"/>
      <c r="H364" s="381"/>
      <c r="I364" s="381"/>
      <c r="J364" s="381"/>
      <c r="K364" s="381"/>
      <c r="L364" s="381"/>
      <c r="M364" s="381"/>
    </row>
    <row r="365" spans="1:13" ht="12" customHeight="1" x14ac:dyDescent="0.25">
      <c r="A365" s="386" t="s">
        <v>83</v>
      </c>
      <c r="B365" s="386"/>
      <c r="C365" s="386"/>
      <c r="D365" s="386"/>
      <c r="E365" s="386"/>
      <c r="F365" s="386"/>
      <c r="G365" s="386"/>
      <c r="H365" s="386"/>
      <c r="I365" s="386"/>
      <c r="J365" s="386"/>
      <c r="K365" s="386"/>
      <c r="L365" s="386"/>
      <c r="M365" s="80"/>
    </row>
    <row r="366" spans="1:13" ht="16.5" customHeight="1" x14ac:dyDescent="0.25">
      <c r="A366" s="380" t="s">
        <v>172</v>
      </c>
      <c r="B366" s="380" t="s">
        <v>2</v>
      </c>
      <c r="C366" s="380" t="s">
        <v>197</v>
      </c>
      <c r="D366" s="380"/>
      <c r="E366" s="380"/>
      <c r="F366" s="380"/>
      <c r="G366" s="380"/>
      <c r="H366" s="380" t="s">
        <v>227</v>
      </c>
      <c r="I366" s="380"/>
      <c r="J366" s="380"/>
      <c r="K366" s="380"/>
      <c r="L366" s="380"/>
    </row>
    <row r="367" spans="1:13" ht="48.75" customHeight="1" x14ac:dyDescent="0.25">
      <c r="A367" s="380"/>
      <c r="B367" s="380"/>
      <c r="C367" s="380" t="s">
        <v>56</v>
      </c>
      <c r="D367" s="380" t="s">
        <v>317</v>
      </c>
      <c r="E367" s="380" t="s">
        <v>57</v>
      </c>
      <c r="F367" s="380"/>
      <c r="G367" s="182" t="s">
        <v>58</v>
      </c>
      <c r="H367" s="380" t="s">
        <v>59</v>
      </c>
      <c r="I367" s="380" t="s">
        <v>318</v>
      </c>
      <c r="J367" s="380" t="s">
        <v>57</v>
      </c>
      <c r="K367" s="380"/>
      <c r="L367" s="380" t="s">
        <v>100</v>
      </c>
    </row>
    <row r="368" spans="1:13" ht="36.75" customHeight="1" x14ac:dyDescent="0.25">
      <c r="A368" s="380"/>
      <c r="B368" s="380"/>
      <c r="C368" s="380"/>
      <c r="D368" s="380"/>
      <c r="E368" s="182" t="s">
        <v>54</v>
      </c>
      <c r="F368" s="182" t="s">
        <v>55</v>
      </c>
      <c r="G368" s="182" t="s">
        <v>99</v>
      </c>
      <c r="H368" s="380"/>
      <c r="I368" s="380"/>
      <c r="J368" s="182" t="s">
        <v>54</v>
      </c>
      <c r="K368" s="182" t="s">
        <v>55</v>
      </c>
      <c r="L368" s="380"/>
    </row>
    <row r="369" spans="1:12" ht="21" customHeight="1" x14ac:dyDescent="0.25">
      <c r="A369" s="182">
        <v>1</v>
      </c>
      <c r="B369" s="182">
        <v>2</v>
      </c>
      <c r="C369" s="182">
        <f>B369+1</f>
        <v>3</v>
      </c>
      <c r="D369" s="182">
        <f t="shared" ref="D369:L369" si="53">C369+1</f>
        <v>4</v>
      </c>
      <c r="E369" s="182">
        <f t="shared" si="53"/>
        <v>5</v>
      </c>
      <c r="F369" s="182">
        <f t="shared" si="53"/>
        <v>6</v>
      </c>
      <c r="G369" s="182">
        <f t="shared" si="53"/>
        <v>7</v>
      </c>
      <c r="H369" s="182">
        <f t="shared" si="53"/>
        <v>8</v>
      </c>
      <c r="I369" s="182">
        <f t="shared" si="53"/>
        <v>9</v>
      </c>
      <c r="J369" s="182">
        <f t="shared" si="53"/>
        <v>10</v>
      </c>
      <c r="K369" s="182">
        <f t="shared" si="53"/>
        <v>11</v>
      </c>
      <c r="L369" s="182">
        <f t="shared" si="53"/>
        <v>12</v>
      </c>
    </row>
    <row r="370" spans="1:12" ht="21" customHeight="1" x14ac:dyDescent="0.25">
      <c r="A370" s="204">
        <v>3000</v>
      </c>
      <c r="B370" s="205" t="s">
        <v>72</v>
      </c>
      <c r="C370" s="324">
        <f>C371</f>
        <v>38571309</v>
      </c>
      <c r="D370" s="324">
        <f t="shared" ref="D370:L370" si="54">D371</f>
        <v>3470596</v>
      </c>
      <c r="E370" s="324">
        <f t="shared" si="54"/>
        <v>0</v>
      </c>
      <c r="F370" s="324">
        <f t="shared" si="54"/>
        <v>3470596</v>
      </c>
      <c r="G370" s="324">
        <f t="shared" si="54"/>
        <v>27559477</v>
      </c>
      <c r="H370" s="324">
        <f t="shared" si="54"/>
        <v>0</v>
      </c>
      <c r="I370" s="324">
        <f t="shared" si="54"/>
        <v>0</v>
      </c>
      <c r="J370" s="324">
        <f t="shared" si="54"/>
        <v>0</v>
      </c>
      <c r="K370" s="324">
        <f t="shared" si="54"/>
        <v>0</v>
      </c>
      <c r="L370" s="324">
        <f t="shared" si="54"/>
        <v>0</v>
      </c>
    </row>
    <row r="371" spans="1:12" ht="21" customHeight="1" x14ac:dyDescent="0.25">
      <c r="A371" s="213">
        <v>3100</v>
      </c>
      <c r="B371" s="214" t="s">
        <v>73</v>
      </c>
      <c r="C371" s="324">
        <f>C372+C373+C374</f>
        <v>38571309</v>
      </c>
      <c r="D371" s="324">
        <f t="shared" ref="D371:L371" si="55">D372+D373+D374</f>
        <v>3470596</v>
      </c>
      <c r="E371" s="324">
        <f t="shared" si="55"/>
        <v>0</v>
      </c>
      <c r="F371" s="324">
        <f t="shared" si="55"/>
        <v>3470596</v>
      </c>
      <c r="G371" s="324">
        <f t="shared" si="55"/>
        <v>27559477</v>
      </c>
      <c r="H371" s="324">
        <f t="shared" si="55"/>
        <v>0</v>
      </c>
      <c r="I371" s="324">
        <f t="shared" si="55"/>
        <v>0</v>
      </c>
      <c r="J371" s="324">
        <f t="shared" si="55"/>
        <v>0</v>
      </c>
      <c r="K371" s="324">
        <f t="shared" si="55"/>
        <v>0</v>
      </c>
      <c r="L371" s="324">
        <f t="shared" si="55"/>
        <v>0</v>
      </c>
    </row>
    <row r="372" spans="1:12" ht="30" customHeight="1" x14ac:dyDescent="0.25">
      <c r="A372" s="216">
        <v>3122</v>
      </c>
      <c r="B372" s="217" t="s">
        <v>108</v>
      </c>
      <c r="C372" s="324">
        <f>H85</f>
        <v>27559477</v>
      </c>
      <c r="D372" s="324">
        <f>F361</f>
        <v>3470596</v>
      </c>
      <c r="E372" s="322"/>
      <c r="F372" s="324">
        <f>D372</f>
        <v>3470596</v>
      </c>
      <c r="G372" s="324">
        <f>C372-E372</f>
        <v>27559477</v>
      </c>
      <c r="H372" s="346"/>
      <c r="I372" s="346"/>
      <c r="J372" s="346"/>
      <c r="K372" s="346"/>
      <c r="L372" s="346"/>
    </row>
    <row r="373" spans="1:12" ht="28.5" customHeight="1" x14ac:dyDescent="0.25">
      <c r="A373" s="216">
        <v>3141</v>
      </c>
      <c r="B373" s="210" t="s">
        <v>110</v>
      </c>
      <c r="C373" s="324">
        <f t="shared" ref="C373:C374" si="56">H86</f>
        <v>889578</v>
      </c>
      <c r="D373" s="322"/>
      <c r="E373" s="322"/>
      <c r="F373" s="322"/>
      <c r="G373" s="322"/>
      <c r="H373" s="346"/>
      <c r="I373" s="346"/>
      <c r="J373" s="346"/>
      <c r="K373" s="346"/>
      <c r="L373" s="346"/>
    </row>
    <row r="374" spans="1:12" s="60" customFormat="1" ht="27.75" customHeight="1" x14ac:dyDescent="0.25">
      <c r="A374" s="216">
        <v>3142</v>
      </c>
      <c r="B374" s="210" t="s">
        <v>109</v>
      </c>
      <c r="C374" s="324">
        <f t="shared" si="56"/>
        <v>10122254</v>
      </c>
      <c r="D374" s="114"/>
      <c r="E374" s="114"/>
      <c r="F374" s="114"/>
      <c r="G374" s="114"/>
      <c r="H374" s="328"/>
      <c r="I374" s="328"/>
      <c r="J374" s="328"/>
      <c r="K374" s="328"/>
      <c r="L374" s="328"/>
    </row>
    <row r="375" spans="1:12" s="60" customFormat="1" x14ac:dyDescent="0.25">
      <c r="A375" s="141"/>
      <c r="B375" s="141" t="s">
        <v>7</v>
      </c>
      <c r="C375" s="187">
        <f>C370</f>
        <v>38571309</v>
      </c>
      <c r="D375" s="187">
        <f t="shared" ref="D375:L375" si="57">D370</f>
        <v>3470596</v>
      </c>
      <c r="E375" s="187">
        <f t="shared" si="57"/>
        <v>0</v>
      </c>
      <c r="F375" s="187">
        <f t="shared" si="57"/>
        <v>3470596</v>
      </c>
      <c r="G375" s="187">
        <f t="shared" si="57"/>
        <v>27559477</v>
      </c>
      <c r="H375" s="328">
        <f t="shared" si="57"/>
        <v>0</v>
      </c>
      <c r="I375" s="328">
        <f t="shared" si="57"/>
        <v>0</v>
      </c>
      <c r="J375" s="328">
        <f t="shared" si="57"/>
        <v>0</v>
      </c>
      <c r="K375" s="328">
        <f t="shared" si="57"/>
        <v>0</v>
      </c>
      <c r="L375" s="328">
        <f t="shared" si="57"/>
        <v>0</v>
      </c>
    </row>
    <row r="376" spans="1:12" s="96" customFormat="1" x14ac:dyDescent="0.25">
      <c r="A376" s="94"/>
      <c r="B376" s="94"/>
      <c r="C376" s="95"/>
      <c r="D376" s="95"/>
      <c r="E376" s="95"/>
      <c r="F376" s="95"/>
      <c r="G376" s="95"/>
      <c r="H376" s="95"/>
      <c r="I376" s="95"/>
      <c r="J376" s="95"/>
      <c r="K376" s="95"/>
      <c r="L376" s="95"/>
    </row>
    <row r="377" spans="1:12" ht="15.75" x14ac:dyDescent="0.25">
      <c r="A377" s="381" t="s">
        <v>319</v>
      </c>
      <c r="B377" s="381"/>
      <c r="C377" s="381"/>
      <c r="D377" s="381"/>
      <c r="E377" s="381"/>
      <c r="F377" s="381"/>
      <c r="G377" s="381"/>
      <c r="H377" s="381"/>
      <c r="I377" s="381"/>
      <c r="J377" s="381"/>
      <c r="K377" s="381"/>
    </row>
    <row r="378" spans="1:12" ht="10.5" customHeight="1" x14ac:dyDescent="0.25">
      <c r="A378" s="386" t="s">
        <v>83</v>
      </c>
      <c r="B378" s="386"/>
      <c r="C378" s="386"/>
      <c r="D378" s="386"/>
      <c r="E378" s="386"/>
      <c r="F378" s="386"/>
      <c r="G378" s="386"/>
      <c r="H378" s="386"/>
      <c r="I378" s="386"/>
      <c r="J378" s="76"/>
    </row>
    <row r="379" spans="1:12" ht="24" customHeight="1" x14ac:dyDescent="0.25">
      <c r="A379" s="372" t="s">
        <v>172</v>
      </c>
      <c r="B379" s="380" t="s">
        <v>2</v>
      </c>
      <c r="C379" s="380" t="s">
        <v>51</v>
      </c>
      <c r="D379" s="380" t="s">
        <v>52</v>
      </c>
      <c r="E379" s="380" t="s">
        <v>262</v>
      </c>
      <c r="F379" s="380" t="s">
        <v>320</v>
      </c>
      <c r="G379" s="380" t="s">
        <v>321</v>
      </c>
      <c r="H379" s="380" t="s">
        <v>60</v>
      </c>
      <c r="I379" s="380" t="s">
        <v>61</v>
      </c>
    </row>
    <row r="380" spans="1:12" ht="69.75" customHeight="1" x14ac:dyDescent="0.25">
      <c r="A380" s="372"/>
      <c r="B380" s="380"/>
      <c r="C380" s="380"/>
      <c r="D380" s="380"/>
      <c r="E380" s="380"/>
      <c r="F380" s="380"/>
      <c r="G380" s="380"/>
      <c r="H380" s="380"/>
      <c r="I380" s="380"/>
    </row>
    <row r="381" spans="1:12" x14ac:dyDescent="0.25">
      <c r="A381" s="182">
        <v>1</v>
      </c>
      <c r="B381" s="182">
        <v>2</v>
      </c>
      <c r="C381" s="182">
        <f>B381+1</f>
        <v>3</v>
      </c>
      <c r="D381" s="182">
        <f t="shared" ref="D381:I381" si="58">C381+1</f>
        <v>4</v>
      </c>
      <c r="E381" s="182">
        <f t="shared" si="58"/>
        <v>5</v>
      </c>
      <c r="F381" s="182">
        <f t="shared" si="58"/>
        <v>6</v>
      </c>
      <c r="G381" s="182">
        <f t="shared" si="58"/>
        <v>7</v>
      </c>
      <c r="H381" s="182">
        <f t="shared" si="58"/>
        <v>8</v>
      </c>
      <c r="I381" s="182">
        <f t="shared" si="58"/>
        <v>9</v>
      </c>
    </row>
    <row r="382" spans="1:12" ht="20.25" customHeight="1" x14ac:dyDescent="0.25">
      <c r="A382" s="105"/>
      <c r="B382" s="105"/>
      <c r="C382" s="139"/>
      <c r="D382" s="139"/>
      <c r="E382" s="139"/>
      <c r="F382" s="139"/>
      <c r="G382" s="139"/>
      <c r="H382" s="122"/>
      <c r="I382" s="122"/>
    </row>
    <row r="383" spans="1:12" s="61" customFormat="1" ht="15.75" customHeight="1" x14ac:dyDescent="0.25">
      <c r="A383" s="141"/>
      <c r="B383" s="186" t="s">
        <v>7</v>
      </c>
      <c r="C383" s="187">
        <f>C382</f>
        <v>0</v>
      </c>
      <c r="D383" s="187">
        <f>D382</f>
        <v>0</v>
      </c>
      <c r="E383" s="187">
        <f t="shared" ref="E383:G383" si="59">E382</f>
        <v>0</v>
      </c>
      <c r="F383" s="187">
        <f t="shared" si="59"/>
        <v>0</v>
      </c>
      <c r="G383" s="187">
        <f t="shared" si="59"/>
        <v>0</v>
      </c>
      <c r="H383" s="141"/>
      <c r="I383" s="141"/>
    </row>
    <row r="384" spans="1:12" x14ac:dyDescent="0.25">
      <c r="A384" s="35"/>
    </row>
    <row r="385" spans="1:16" ht="15.75" customHeight="1" x14ac:dyDescent="0.25">
      <c r="A385" s="348" t="s">
        <v>322</v>
      </c>
      <c r="B385" s="348"/>
      <c r="C385" s="348"/>
      <c r="D385" s="348"/>
      <c r="E385" s="348"/>
      <c r="F385" s="348"/>
      <c r="G385" s="348"/>
      <c r="H385" s="348"/>
      <c r="I385" s="348"/>
      <c r="J385" s="348"/>
      <c r="K385" s="348"/>
    </row>
    <row r="386" spans="1:16" ht="0.75" hidden="1" customHeight="1" x14ac:dyDescent="0.25">
      <c r="A386" s="35"/>
    </row>
    <row r="387" spans="1:16" ht="40.5" customHeight="1" x14ac:dyDescent="0.25">
      <c r="A387" s="348" t="s">
        <v>323</v>
      </c>
      <c r="B387" s="348"/>
      <c r="C387" s="348"/>
      <c r="D387" s="348"/>
      <c r="E387" s="348"/>
      <c r="F387" s="348"/>
      <c r="G387" s="348"/>
      <c r="H387" s="348"/>
      <c r="I387" s="348"/>
      <c r="J387" s="348"/>
      <c r="K387" s="348"/>
      <c r="L387" s="348"/>
      <c r="M387" s="348"/>
    </row>
    <row r="388" spans="1:16" ht="34.5" customHeight="1" x14ac:dyDescent="0.25">
      <c r="A388" s="389" t="s">
        <v>211</v>
      </c>
      <c r="B388" s="389"/>
      <c r="C388" s="389"/>
      <c r="D388" s="389"/>
      <c r="E388" s="389"/>
      <c r="F388" s="389"/>
      <c r="G388" s="389"/>
      <c r="H388" s="389"/>
      <c r="I388" s="389"/>
      <c r="J388" s="389"/>
      <c r="K388" s="389"/>
      <c r="L388" s="389"/>
      <c r="M388" s="389"/>
      <c r="N388" s="389"/>
      <c r="O388" s="389"/>
      <c r="P388" s="389"/>
    </row>
    <row r="389" spans="1:16" ht="201" customHeight="1" x14ac:dyDescent="0.25">
      <c r="A389" s="390" t="s">
        <v>242</v>
      </c>
      <c r="B389" s="390"/>
      <c r="C389" s="390"/>
      <c r="D389" s="390"/>
      <c r="E389" s="390"/>
      <c r="F389" s="390"/>
      <c r="G389" s="390"/>
      <c r="H389" s="390"/>
      <c r="I389" s="390"/>
      <c r="J389" s="390"/>
      <c r="K389" s="390"/>
      <c r="L389" s="390"/>
      <c r="M389" s="390"/>
      <c r="N389" s="390"/>
      <c r="O389" s="390"/>
      <c r="P389" s="390"/>
    </row>
    <row r="390" spans="1:16" s="307" customFormat="1" ht="36" customHeight="1" x14ac:dyDescent="0.25">
      <c r="A390" s="396" t="s">
        <v>248</v>
      </c>
      <c r="B390" s="396"/>
      <c r="C390" s="396"/>
      <c r="D390" s="396"/>
      <c r="E390" s="396"/>
      <c r="F390" s="396"/>
      <c r="G390" s="396"/>
      <c r="H390" s="396"/>
      <c r="I390" s="396"/>
      <c r="J390" s="396"/>
      <c r="K390" s="396"/>
      <c r="L390" s="396"/>
      <c r="M390" s="396"/>
      <c r="N390" s="396"/>
      <c r="O390" s="396"/>
      <c r="P390" s="396"/>
    </row>
    <row r="391" spans="1:16" s="307" customFormat="1" ht="32.25" customHeight="1" x14ac:dyDescent="0.25">
      <c r="A391" s="396" t="s">
        <v>243</v>
      </c>
      <c r="B391" s="396"/>
      <c r="C391" s="396"/>
      <c r="D391" s="396"/>
      <c r="E391" s="396"/>
      <c r="F391" s="396"/>
      <c r="G391" s="396"/>
      <c r="H391" s="396"/>
      <c r="I391" s="396"/>
      <c r="J391" s="396"/>
      <c r="K391" s="396"/>
      <c r="L391" s="396"/>
      <c r="M391" s="396"/>
      <c r="N391" s="396"/>
      <c r="O391" s="396"/>
      <c r="P391" s="396"/>
    </row>
    <row r="392" spans="1:16" s="307" customFormat="1" ht="33.75" customHeight="1" x14ac:dyDescent="0.25">
      <c r="A392" s="396" t="s">
        <v>245</v>
      </c>
      <c r="B392" s="396"/>
      <c r="C392" s="396"/>
      <c r="D392" s="396"/>
      <c r="E392" s="396"/>
      <c r="F392" s="396"/>
      <c r="G392" s="396"/>
      <c r="H392" s="396"/>
      <c r="I392" s="396"/>
      <c r="J392" s="396"/>
      <c r="K392" s="396"/>
      <c r="L392" s="396"/>
      <c r="M392" s="396"/>
      <c r="N392" s="396"/>
      <c r="O392" s="396"/>
      <c r="P392" s="396"/>
    </row>
    <row r="393" spans="1:16" s="307" customFormat="1" ht="32.25" customHeight="1" x14ac:dyDescent="0.25">
      <c r="A393" s="396" t="s">
        <v>249</v>
      </c>
      <c r="B393" s="396"/>
      <c r="C393" s="396"/>
      <c r="D393" s="396"/>
      <c r="E393" s="396"/>
      <c r="F393" s="396"/>
      <c r="G393" s="396"/>
      <c r="H393" s="396"/>
      <c r="I393" s="396"/>
      <c r="J393" s="396"/>
      <c r="K393" s="396"/>
      <c r="L393" s="396"/>
      <c r="M393" s="396"/>
      <c r="N393" s="396"/>
      <c r="O393" s="396"/>
      <c r="P393" s="396"/>
    </row>
    <row r="394" spans="1:16" s="307" customFormat="1" ht="61.5" customHeight="1" x14ac:dyDescent="0.25">
      <c r="A394" s="396" t="s">
        <v>247</v>
      </c>
      <c r="B394" s="396"/>
      <c r="C394" s="396"/>
      <c r="D394" s="396"/>
      <c r="E394" s="396"/>
      <c r="F394" s="396"/>
      <c r="G394" s="396"/>
      <c r="H394" s="396"/>
      <c r="I394" s="396"/>
      <c r="J394" s="396"/>
      <c r="K394" s="396"/>
      <c r="L394" s="396"/>
      <c r="M394" s="396"/>
      <c r="N394" s="396"/>
      <c r="O394" s="396"/>
      <c r="P394" s="396"/>
    </row>
    <row r="395" spans="1:16" s="307" customFormat="1" ht="31.5" customHeight="1" x14ac:dyDescent="0.25">
      <c r="A395" s="396" t="s">
        <v>244</v>
      </c>
      <c r="B395" s="396"/>
      <c r="C395" s="396"/>
      <c r="D395" s="396"/>
      <c r="E395" s="396"/>
      <c r="F395" s="396"/>
      <c r="G395" s="396"/>
      <c r="H395" s="396"/>
      <c r="I395" s="396"/>
      <c r="J395" s="396"/>
      <c r="K395" s="396"/>
      <c r="L395" s="396"/>
      <c r="M395" s="396"/>
      <c r="N395" s="396"/>
      <c r="O395" s="396"/>
      <c r="P395" s="396"/>
    </row>
    <row r="396" spans="1:16" s="307" customFormat="1" ht="18" customHeight="1" x14ac:dyDescent="0.25">
      <c r="A396" s="396" t="s">
        <v>250</v>
      </c>
      <c r="B396" s="396"/>
      <c r="C396" s="396"/>
      <c r="D396" s="396"/>
      <c r="E396" s="396"/>
      <c r="F396" s="396"/>
      <c r="G396" s="396"/>
      <c r="H396" s="396"/>
      <c r="I396" s="396"/>
      <c r="J396" s="396"/>
      <c r="K396" s="396"/>
      <c r="L396" s="396"/>
      <c r="M396" s="396"/>
      <c r="N396" s="396"/>
      <c r="O396" s="396"/>
      <c r="P396" s="396"/>
    </row>
    <row r="397" spans="1:16" s="307" customFormat="1" ht="32.25" customHeight="1" x14ac:dyDescent="0.25">
      <c r="A397" s="396" t="s">
        <v>246</v>
      </c>
      <c r="B397" s="396"/>
      <c r="C397" s="396"/>
      <c r="D397" s="396"/>
      <c r="E397" s="396"/>
      <c r="F397" s="396"/>
      <c r="G397" s="396"/>
      <c r="H397" s="396"/>
      <c r="I397" s="396"/>
      <c r="J397" s="396"/>
      <c r="K397" s="396"/>
      <c r="L397" s="396"/>
      <c r="M397" s="396"/>
      <c r="N397" s="396"/>
      <c r="O397" s="396"/>
      <c r="P397" s="396"/>
    </row>
    <row r="398" spans="1:16" s="306" customFormat="1" ht="20.25" customHeight="1" x14ac:dyDescent="0.25">
      <c r="A398" s="396" t="s">
        <v>251</v>
      </c>
      <c r="B398" s="396"/>
      <c r="C398" s="396"/>
      <c r="D398" s="396"/>
      <c r="E398" s="396"/>
      <c r="F398" s="396"/>
      <c r="G398" s="396"/>
      <c r="H398" s="396"/>
      <c r="I398" s="396"/>
      <c r="J398" s="396"/>
      <c r="K398" s="396"/>
      <c r="L398" s="396"/>
      <c r="M398" s="396"/>
      <c r="N398" s="396"/>
      <c r="O398" s="396"/>
      <c r="P398" s="396"/>
    </row>
    <row r="399" spans="1:16" ht="33" customHeight="1" x14ac:dyDescent="0.25">
      <c r="A399" s="365" t="s">
        <v>222</v>
      </c>
      <c r="B399" s="365"/>
      <c r="C399" s="22"/>
      <c r="D399" s="365" t="s">
        <v>101</v>
      </c>
      <c r="E399" s="365"/>
      <c r="F399" s="21"/>
      <c r="G399" s="366" t="s">
        <v>325</v>
      </c>
      <c r="H399" s="366"/>
    </row>
    <row r="400" spans="1:16" ht="18.75" customHeight="1" x14ac:dyDescent="0.25">
      <c r="A400" s="368"/>
      <c r="B400" s="369"/>
      <c r="C400" s="369"/>
      <c r="D400" s="367" t="s">
        <v>8</v>
      </c>
      <c r="E400" s="367"/>
      <c r="F400" s="23"/>
      <c r="G400" s="367" t="s">
        <v>324</v>
      </c>
      <c r="H400" s="367"/>
    </row>
    <row r="401" spans="1:8" ht="15" customHeight="1" x14ac:dyDescent="0.25">
      <c r="A401" s="368"/>
      <c r="B401" s="369"/>
      <c r="C401" s="369"/>
      <c r="D401" s="367"/>
      <c r="E401" s="367"/>
      <c r="F401" s="23"/>
      <c r="G401" s="367"/>
      <c r="H401" s="367"/>
    </row>
    <row r="402" spans="1:8" ht="16.5" customHeight="1" x14ac:dyDescent="0.25">
      <c r="A402" s="370" t="s">
        <v>78</v>
      </c>
      <c r="B402" s="370"/>
      <c r="C402" s="15"/>
      <c r="D402" s="365" t="s">
        <v>102</v>
      </c>
      <c r="E402" s="365"/>
      <c r="F402" s="21"/>
      <c r="G402" s="366" t="s">
        <v>326</v>
      </c>
      <c r="H402" s="366"/>
    </row>
    <row r="403" spans="1:8" ht="15.75" customHeight="1" x14ac:dyDescent="0.25">
      <c r="A403" s="14"/>
      <c r="B403" s="16"/>
      <c r="C403" s="16"/>
      <c r="D403" s="367" t="s">
        <v>8</v>
      </c>
      <c r="E403" s="367"/>
      <c r="F403" s="23"/>
      <c r="G403" s="367" t="s">
        <v>324</v>
      </c>
      <c r="H403" s="367"/>
    </row>
    <row r="404" spans="1:8" ht="15" customHeight="1" x14ac:dyDescent="0.25">
      <c r="A404" s="12"/>
      <c r="D404" s="367"/>
      <c r="E404" s="367"/>
      <c r="F404" s="23"/>
      <c r="G404" s="367"/>
      <c r="H404" s="367"/>
    </row>
    <row r="405" spans="1:8" x14ac:dyDescent="0.25">
      <c r="A405" s="12"/>
    </row>
    <row r="406" spans="1:8" x14ac:dyDescent="0.25">
      <c r="A406" s="12"/>
    </row>
    <row r="407" spans="1:8" ht="54" customHeight="1" x14ac:dyDescent="0.3">
      <c r="A407" s="364" t="s">
        <v>13</v>
      </c>
      <c r="B407" s="364"/>
      <c r="C407" s="364"/>
      <c r="D407" s="364"/>
      <c r="E407" s="63"/>
      <c r="F407" s="63"/>
      <c r="G407" s="64" t="s">
        <v>14</v>
      </c>
      <c r="H407" s="63"/>
    </row>
    <row r="408" spans="1:8" ht="18" x14ac:dyDescent="0.25">
      <c r="A408" s="28"/>
    </row>
  </sheetData>
  <mergeCells count="274">
    <mergeCell ref="A394:P394"/>
    <mergeCell ref="A395:P395"/>
    <mergeCell ref="A396:P396"/>
    <mergeCell ref="A397:P397"/>
    <mergeCell ref="A398:P398"/>
    <mergeCell ref="J3:M3"/>
    <mergeCell ref="A284:L284"/>
    <mergeCell ref="D297:F297"/>
    <mergeCell ref="G297:I297"/>
    <mergeCell ref="A297:A299"/>
    <mergeCell ref="B297:B299"/>
    <mergeCell ref="C297:C299"/>
    <mergeCell ref="F298:F299"/>
    <mergeCell ref="A24:I24"/>
    <mergeCell ref="A191:M191"/>
    <mergeCell ref="H224:J224"/>
    <mergeCell ref="B267:C268"/>
    <mergeCell ref="B269:C269"/>
    <mergeCell ref="B270:C270"/>
    <mergeCell ref="B271:C271"/>
    <mergeCell ref="D285:F285"/>
    <mergeCell ref="F286:F287"/>
    <mergeCell ref="D224:D225"/>
    <mergeCell ref="B224:B225"/>
    <mergeCell ref="C224:C225"/>
    <mergeCell ref="A224:A225"/>
    <mergeCell ref="C285:C287"/>
    <mergeCell ref="I286:I287"/>
    <mergeCell ref="C155:F155"/>
    <mergeCell ref="P276:P277"/>
    <mergeCell ref="O275:P275"/>
    <mergeCell ref="C276:D276"/>
    <mergeCell ref="E276:F276"/>
    <mergeCell ref="G276:H276"/>
    <mergeCell ref="F356:F357"/>
    <mergeCell ref="A308:B309"/>
    <mergeCell ref="C308:C309"/>
    <mergeCell ref="D308:D309"/>
    <mergeCell ref="A310:B310"/>
    <mergeCell ref="A311:B311"/>
    <mergeCell ref="I276:J276"/>
    <mergeCell ref="K276:K277"/>
    <mergeCell ref="L276:L277"/>
    <mergeCell ref="D156:D157"/>
    <mergeCell ref="E224:G224"/>
    <mergeCell ref="A222:L222"/>
    <mergeCell ref="A167:A168"/>
    <mergeCell ref="B167:B168"/>
    <mergeCell ref="B275:B277"/>
    <mergeCell ref="A171:M171"/>
    <mergeCell ref="A228:J228"/>
    <mergeCell ref="A248:D248"/>
    <mergeCell ref="D267:E267"/>
    <mergeCell ref="F267:G267"/>
    <mergeCell ref="H267:I267"/>
    <mergeCell ref="J267:K267"/>
    <mergeCell ref="L267:M267"/>
    <mergeCell ref="A273:L273"/>
    <mergeCell ref="M276:M277"/>
    <mergeCell ref="B170:M170"/>
    <mergeCell ref="A209:F209"/>
    <mergeCell ref="C167:C168"/>
    <mergeCell ref="D167:D168"/>
    <mergeCell ref="E167:G167"/>
    <mergeCell ref="C275:F275"/>
    <mergeCell ref="M275:N275"/>
    <mergeCell ref="A378:I378"/>
    <mergeCell ref="A390:P390"/>
    <mergeCell ref="A391:P391"/>
    <mergeCell ref="A392:P392"/>
    <mergeCell ref="A393:P393"/>
    <mergeCell ref="J285:L285"/>
    <mergeCell ref="A285:A287"/>
    <mergeCell ref="A283:L283"/>
    <mergeCell ref="A282:K282"/>
    <mergeCell ref="A267:A268"/>
    <mergeCell ref="B285:B287"/>
    <mergeCell ref="A275:A277"/>
    <mergeCell ref="A352:K352"/>
    <mergeCell ref="A306:I306"/>
    <mergeCell ref="L286:L287"/>
    <mergeCell ref="J367:K367"/>
    <mergeCell ref="I367:I368"/>
    <mergeCell ref="A312:B312"/>
    <mergeCell ref="A313:B313"/>
    <mergeCell ref="A350:M351"/>
    <mergeCell ref="I298:I299"/>
    <mergeCell ref="A296:H296"/>
    <mergeCell ref="B366:B368"/>
    <mergeCell ref="E308:F308"/>
    <mergeCell ref="G308:H308"/>
    <mergeCell ref="E367:F367"/>
    <mergeCell ref="H367:H368"/>
    <mergeCell ref="M308:N308"/>
    <mergeCell ref="L367:L368"/>
    <mergeCell ref="I308:J308"/>
    <mergeCell ref="K308:L308"/>
    <mergeCell ref="F17:I17"/>
    <mergeCell ref="E16:I16"/>
    <mergeCell ref="A27:P27"/>
    <mergeCell ref="A31:N31"/>
    <mergeCell ref="E156:E157"/>
    <mergeCell ref="A19:N19"/>
    <mergeCell ref="A21:O21"/>
    <mergeCell ref="A26:N26"/>
    <mergeCell ref="A29:N29"/>
    <mergeCell ref="A30:N30"/>
    <mergeCell ref="E143:E144"/>
    <mergeCell ref="H143:H144"/>
    <mergeCell ref="I143:I144"/>
    <mergeCell ref="L143:L144"/>
    <mergeCell ref="A127:O127"/>
    <mergeCell ref="A139:L139"/>
    <mergeCell ref="A65:N65"/>
    <mergeCell ref="A91:N91"/>
    <mergeCell ref="A90:O90"/>
    <mergeCell ref="I103:I104"/>
    <mergeCell ref="A129:A131"/>
    <mergeCell ref="B129:B131"/>
    <mergeCell ref="A140:L140"/>
    <mergeCell ref="H130:H131"/>
    <mergeCell ref="B49:B51"/>
    <mergeCell ref="C49:F49"/>
    <mergeCell ref="G49:J49"/>
    <mergeCell ref="D50:D51"/>
    <mergeCell ref="E50:E51"/>
    <mergeCell ref="H50:H51"/>
    <mergeCell ref="I50:I51"/>
    <mergeCell ref="L33:L34"/>
    <mergeCell ref="A8:O8"/>
    <mergeCell ref="L93:L94"/>
    <mergeCell ref="A128:J128"/>
    <mergeCell ref="H67:H68"/>
    <mergeCell ref="I67:I68"/>
    <mergeCell ref="M93:M94"/>
    <mergeCell ref="L42:L43"/>
    <mergeCell ref="A48:J48"/>
    <mergeCell ref="A59:A60"/>
    <mergeCell ref="B59:B60"/>
    <mergeCell ref="A102:A104"/>
    <mergeCell ref="B102:B104"/>
    <mergeCell ref="K92:N92"/>
    <mergeCell ref="D93:D94"/>
    <mergeCell ref="E93:E94"/>
    <mergeCell ref="H93:H94"/>
    <mergeCell ref="I93:I94"/>
    <mergeCell ref="A101:J101"/>
    <mergeCell ref="H103:H104"/>
    <mergeCell ref="A92:A94"/>
    <mergeCell ref="B92:B94"/>
    <mergeCell ref="C59:C60"/>
    <mergeCell ref="D59:D60"/>
    <mergeCell ref="E59:E60"/>
    <mergeCell ref="A64:L64"/>
    <mergeCell ref="F59:F60"/>
    <mergeCell ref="G59:G60"/>
    <mergeCell ref="H59:H60"/>
    <mergeCell ref="I59:I60"/>
    <mergeCell ref="J59:J60"/>
    <mergeCell ref="A47:O47"/>
    <mergeCell ref="A49:A51"/>
    <mergeCell ref="M33:M34"/>
    <mergeCell ref="A42:A43"/>
    <mergeCell ref="B42:B43"/>
    <mergeCell ref="C42:C43"/>
    <mergeCell ref="D42:D43"/>
    <mergeCell ref="E42:E43"/>
    <mergeCell ref="F42:F43"/>
    <mergeCell ref="G42:G43"/>
    <mergeCell ref="A32:A34"/>
    <mergeCell ref="B32:B34"/>
    <mergeCell ref="C32:F32"/>
    <mergeCell ref="G32:J32"/>
    <mergeCell ref="K32:N32"/>
    <mergeCell ref="D33:D34"/>
    <mergeCell ref="E33:E34"/>
    <mergeCell ref="H33:H34"/>
    <mergeCell ref="I33:I34"/>
    <mergeCell ref="A402:B402"/>
    <mergeCell ref="D402:E402"/>
    <mergeCell ref="G402:H402"/>
    <mergeCell ref="A356:A357"/>
    <mergeCell ref="M143:M144"/>
    <mergeCell ref="C142:F142"/>
    <mergeCell ref="G142:J142"/>
    <mergeCell ref="K142:N142"/>
    <mergeCell ref="D143:D144"/>
    <mergeCell ref="K167:M167"/>
    <mergeCell ref="H167:J167"/>
    <mergeCell ref="A155:A157"/>
    <mergeCell ref="A141:N141"/>
    <mergeCell ref="A153:N153"/>
    <mergeCell ref="A154:J154"/>
    <mergeCell ref="A164:L164"/>
    <mergeCell ref="A165:K165"/>
    <mergeCell ref="B155:B157"/>
    <mergeCell ref="G155:J155"/>
    <mergeCell ref="A399:B399"/>
    <mergeCell ref="C379:C380"/>
    <mergeCell ref="B379:B380"/>
    <mergeCell ref="C366:G366"/>
    <mergeCell ref="H366:L366"/>
    <mergeCell ref="A388:P388"/>
    <mergeCell ref="A389:P389"/>
    <mergeCell ref="A377:K377"/>
    <mergeCell ref="A366:A368"/>
    <mergeCell ref="C367:C368"/>
    <mergeCell ref="D367:D368"/>
    <mergeCell ref="F379:F380"/>
    <mergeCell ref="G379:G380"/>
    <mergeCell ref="D130:D131"/>
    <mergeCell ref="E130:E131"/>
    <mergeCell ref="N276:N277"/>
    <mergeCell ref="O276:O277"/>
    <mergeCell ref="M42:M43"/>
    <mergeCell ref="N42:N43"/>
    <mergeCell ref="H42:H43"/>
    <mergeCell ref="I42:I43"/>
    <mergeCell ref="J42:J43"/>
    <mergeCell ref="K42:K43"/>
    <mergeCell ref="A407:D407"/>
    <mergeCell ref="D399:E399"/>
    <mergeCell ref="G399:H399"/>
    <mergeCell ref="A354:K354"/>
    <mergeCell ref="A365:L365"/>
    <mergeCell ref="I379:I380"/>
    <mergeCell ref="H379:H380"/>
    <mergeCell ref="E379:E380"/>
    <mergeCell ref="D379:D380"/>
    <mergeCell ref="D403:E404"/>
    <mergeCell ref="G403:H404"/>
    <mergeCell ref="A385:K385"/>
    <mergeCell ref="A387:M387"/>
    <mergeCell ref="A400:A401"/>
    <mergeCell ref="B400:B401"/>
    <mergeCell ref="C400:C401"/>
    <mergeCell ref="G356:G357"/>
    <mergeCell ref="A355:J355"/>
    <mergeCell ref="J356:J357"/>
    <mergeCell ref="H356:I356"/>
    <mergeCell ref="D400:E401"/>
    <mergeCell ref="G400:H401"/>
    <mergeCell ref="I130:I131"/>
    <mergeCell ref="I156:I157"/>
    <mergeCell ref="A142:A144"/>
    <mergeCell ref="B142:B144"/>
    <mergeCell ref="B356:B357"/>
    <mergeCell ref="C356:C357"/>
    <mergeCell ref="D356:D357"/>
    <mergeCell ref="E356:E357"/>
    <mergeCell ref="A379:A380"/>
    <mergeCell ref="A364:M364"/>
    <mergeCell ref="G66:J66"/>
    <mergeCell ref="A66:A68"/>
    <mergeCell ref="C129:F129"/>
    <mergeCell ref="B66:B68"/>
    <mergeCell ref="C66:F66"/>
    <mergeCell ref="G129:J129"/>
    <mergeCell ref="G275:J275"/>
    <mergeCell ref="K275:L275"/>
    <mergeCell ref="G285:I285"/>
    <mergeCell ref="K66:N66"/>
    <mergeCell ref="D67:D68"/>
    <mergeCell ref="E67:E68"/>
    <mergeCell ref="L67:L68"/>
    <mergeCell ref="M67:M68"/>
    <mergeCell ref="H156:H157"/>
    <mergeCell ref="G92:J92"/>
    <mergeCell ref="C102:F102"/>
    <mergeCell ref="G102:J102"/>
    <mergeCell ref="D103:D104"/>
    <mergeCell ref="E103:E104"/>
    <mergeCell ref="C92:F92"/>
    <mergeCell ref="A100:O100"/>
  </mergeCells>
  <pageMargins left="0.23622047244094491" right="0.23622047244094491" top="0.27" bottom="0.23" header="0.25" footer="0.2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view="pageBreakPreview" topLeftCell="A88" zoomScaleNormal="100" zoomScaleSheetLayoutView="100" workbookViewId="0">
      <selection activeCell="G112" sqref="G112"/>
    </sheetView>
  </sheetViews>
  <sheetFormatPr defaultRowHeight="15" x14ac:dyDescent="0.25"/>
  <cols>
    <col min="1" max="1" width="10.42578125" customWidth="1"/>
    <col min="2" max="2" width="30.42578125" customWidth="1"/>
    <col min="3" max="3" width="17.7109375" customWidth="1"/>
    <col min="4" max="4" width="15.42578125" customWidth="1"/>
    <col min="5" max="5" width="17.42578125" customWidth="1"/>
    <col min="6" max="6" width="12.85546875" customWidth="1"/>
    <col min="7" max="7" width="15.5703125" customWidth="1"/>
    <col min="8" max="8" width="13.28515625" customWidth="1"/>
    <col min="9" max="9" width="12.140625" customWidth="1"/>
  </cols>
  <sheetData>
    <row r="1" spans="1:11" ht="15.75" x14ac:dyDescent="0.25">
      <c r="A1" s="436" t="s">
        <v>15</v>
      </c>
      <c r="B1" s="436"/>
      <c r="C1" s="436"/>
      <c r="D1" s="436"/>
      <c r="E1" s="436"/>
      <c r="F1" s="436"/>
      <c r="G1" s="436"/>
      <c r="H1" s="436"/>
      <c r="I1" s="436"/>
    </row>
    <row r="2" spans="1:11" ht="15.75" x14ac:dyDescent="0.25">
      <c r="A2" s="1"/>
    </row>
    <row r="3" spans="1:11" ht="15.75" x14ac:dyDescent="0.25">
      <c r="A3" s="436" t="s">
        <v>0</v>
      </c>
      <c r="B3" s="436"/>
      <c r="C3" s="436"/>
      <c r="D3" s="436"/>
      <c r="E3" s="436"/>
      <c r="F3" s="436"/>
      <c r="G3" s="436"/>
      <c r="H3" s="436"/>
      <c r="I3" s="436"/>
    </row>
    <row r="4" spans="1:11" ht="15.75" x14ac:dyDescent="0.25">
      <c r="A4" s="436" t="s">
        <v>1</v>
      </c>
      <c r="B4" s="436"/>
      <c r="C4" s="436"/>
      <c r="D4" s="436"/>
      <c r="E4" s="436"/>
      <c r="F4" s="436"/>
      <c r="G4" s="436"/>
      <c r="H4" s="436"/>
      <c r="I4" s="436"/>
    </row>
    <row r="5" spans="1:11" ht="15.75" x14ac:dyDescent="0.25">
      <c r="A5" s="436" t="s">
        <v>264</v>
      </c>
      <c r="B5" s="436"/>
      <c r="C5" s="436"/>
      <c r="D5" s="436"/>
      <c r="E5" s="436"/>
      <c r="F5" s="436"/>
      <c r="G5" s="436"/>
      <c r="H5" s="436"/>
      <c r="I5" s="436"/>
    </row>
    <row r="6" spans="1:11" ht="15.75" x14ac:dyDescent="0.25">
      <c r="A6" s="25"/>
    </row>
    <row r="7" spans="1:11" ht="15.75" x14ac:dyDescent="0.25">
      <c r="A7" s="25"/>
    </row>
    <row r="8" spans="1:11" ht="15.75" x14ac:dyDescent="0.25">
      <c r="A8" s="25"/>
    </row>
    <row r="9" spans="1:11" ht="15.75" x14ac:dyDescent="0.25">
      <c r="A9" s="25"/>
    </row>
    <row r="10" spans="1:11" ht="15.75" x14ac:dyDescent="0.25">
      <c r="A10" s="25"/>
    </row>
    <row r="11" spans="1:11" ht="15.75" x14ac:dyDescent="0.25">
      <c r="A11" s="25"/>
    </row>
    <row r="12" spans="1:11" ht="15.75" x14ac:dyDescent="0.25">
      <c r="A12" s="25"/>
    </row>
    <row r="13" spans="1:11" ht="15.75" x14ac:dyDescent="0.25">
      <c r="A13" s="25"/>
    </row>
    <row r="14" spans="1:11" ht="15.75" x14ac:dyDescent="0.25">
      <c r="A14" s="25"/>
    </row>
    <row r="15" spans="1:11" ht="18.75" x14ac:dyDescent="0.25">
      <c r="A15" s="347" t="s">
        <v>263</v>
      </c>
      <c r="B15" s="347"/>
      <c r="C15" s="347"/>
      <c r="D15" s="347"/>
      <c r="E15" s="347"/>
      <c r="F15" s="347"/>
      <c r="G15" s="347"/>
      <c r="H15" s="347"/>
      <c r="I15" s="347"/>
    </row>
    <row r="16" spans="1:11" ht="15.75" x14ac:dyDescent="0.25">
      <c r="A16" s="26" t="s">
        <v>79</v>
      </c>
      <c r="B16" s="68"/>
      <c r="C16" s="69"/>
      <c r="D16" s="69"/>
      <c r="E16" s="69"/>
      <c r="F16" s="199"/>
      <c r="G16" s="69"/>
      <c r="H16" s="200" t="s">
        <v>238</v>
      </c>
      <c r="I16" s="69"/>
      <c r="J16" s="148" t="s">
        <v>176</v>
      </c>
      <c r="K16" s="68"/>
    </row>
    <row r="17" spans="1:11" x14ac:dyDescent="0.25">
      <c r="A17" s="18"/>
      <c r="B17" s="17" t="s">
        <v>175</v>
      </c>
      <c r="C17" s="17"/>
      <c r="D17" s="17"/>
      <c r="E17" s="17"/>
      <c r="F17" s="17"/>
      <c r="G17" s="17"/>
      <c r="H17" s="17"/>
      <c r="I17" s="17"/>
      <c r="J17" s="149" t="s">
        <v>177</v>
      </c>
      <c r="K17" s="18"/>
    </row>
    <row r="18" spans="1:11" ht="15.75" x14ac:dyDescent="0.25">
      <c r="A18" s="27"/>
      <c r="B18" s="69"/>
      <c r="C18" s="69"/>
      <c r="D18" s="198"/>
      <c r="E18" s="198"/>
      <c r="F18" s="198"/>
      <c r="G18" s="198"/>
      <c r="H18" s="198"/>
      <c r="I18" s="198"/>
      <c r="J18" s="198"/>
    </row>
    <row r="19" spans="1:11" ht="15.75" x14ac:dyDescent="0.25">
      <c r="A19" s="26" t="s">
        <v>239</v>
      </c>
      <c r="B19" s="70"/>
      <c r="C19" s="69"/>
      <c r="D19" s="198"/>
      <c r="E19" s="198"/>
      <c r="F19" s="198"/>
      <c r="G19" s="198"/>
      <c r="H19" s="198"/>
      <c r="I19" s="198"/>
      <c r="J19" s="148" t="s">
        <v>176</v>
      </c>
    </row>
    <row r="20" spans="1:11" x14ac:dyDescent="0.25">
      <c r="A20" s="38"/>
      <c r="B20" s="67" t="s">
        <v>178</v>
      </c>
      <c r="C20" s="201"/>
      <c r="D20" s="201"/>
      <c r="E20" s="201"/>
      <c r="F20" s="201"/>
      <c r="G20" s="201"/>
      <c r="H20" s="201"/>
      <c r="I20" s="201"/>
      <c r="J20" s="149" t="s">
        <v>177</v>
      </c>
      <c r="K20" s="38"/>
    </row>
    <row r="21" spans="1:11" ht="15.75" x14ac:dyDescent="0.25">
      <c r="A21" s="27"/>
      <c r="C21" s="198"/>
      <c r="D21" s="198"/>
      <c r="E21" s="198"/>
      <c r="F21" s="198"/>
      <c r="G21" s="198"/>
      <c r="H21" s="198"/>
      <c r="I21" s="198"/>
      <c r="J21" s="198"/>
    </row>
    <row r="22" spans="1:11" ht="19.5" customHeight="1" x14ac:dyDescent="0.25">
      <c r="A22" s="308" t="s">
        <v>207</v>
      </c>
      <c r="B22" s="150">
        <v>1317310</v>
      </c>
      <c r="C22" s="151" t="s">
        <v>182</v>
      </c>
      <c r="D22" s="151" t="s">
        <v>156</v>
      </c>
      <c r="E22" s="395" t="s">
        <v>106</v>
      </c>
      <c r="F22" s="395"/>
      <c r="G22" s="395"/>
      <c r="H22" s="395"/>
      <c r="I22" s="395"/>
      <c r="J22" s="154" t="s">
        <v>184</v>
      </c>
    </row>
    <row r="23" spans="1:11" ht="56.25" x14ac:dyDescent="0.25">
      <c r="A23" s="152"/>
      <c r="B23" s="153" t="s">
        <v>179</v>
      </c>
      <c r="C23" s="153" t="s">
        <v>180</v>
      </c>
      <c r="D23" s="153" t="s">
        <v>181</v>
      </c>
      <c r="E23" s="198"/>
      <c r="F23" s="394" t="s">
        <v>183</v>
      </c>
      <c r="G23" s="394"/>
      <c r="H23" s="394"/>
      <c r="I23" s="394"/>
      <c r="J23" s="155" t="s">
        <v>185</v>
      </c>
    </row>
    <row r="24" spans="1:11" s="198" customFormat="1" x14ac:dyDescent="0.25">
      <c r="A24" s="152"/>
      <c r="B24" s="153"/>
      <c r="C24" s="153"/>
      <c r="D24" s="153"/>
      <c r="F24" s="309"/>
      <c r="G24" s="309"/>
      <c r="H24" s="309"/>
      <c r="I24" s="309"/>
      <c r="J24" s="155"/>
    </row>
    <row r="25" spans="1:11" s="198" customFormat="1" ht="22.5" customHeight="1" x14ac:dyDescent="0.25">
      <c r="A25" s="15" t="s">
        <v>266</v>
      </c>
      <c r="B25" s="348" t="s">
        <v>267</v>
      </c>
      <c r="C25" s="348"/>
      <c r="D25" s="348"/>
      <c r="E25" s="348"/>
      <c r="F25" s="348"/>
      <c r="G25" s="348"/>
      <c r="H25" s="348"/>
      <c r="I25" s="348"/>
      <c r="J25" s="155"/>
    </row>
    <row r="26" spans="1:11" s="198" customFormat="1" x14ac:dyDescent="0.25">
      <c r="A26" s="152"/>
      <c r="B26" s="153"/>
      <c r="C26" s="153"/>
      <c r="D26" s="153"/>
      <c r="F26" s="309"/>
      <c r="G26" s="309"/>
      <c r="H26" s="309"/>
      <c r="I26" s="309"/>
      <c r="J26" s="155"/>
    </row>
    <row r="27" spans="1:11" ht="35.25" customHeight="1" x14ac:dyDescent="0.25">
      <c r="A27" s="348" t="s">
        <v>268</v>
      </c>
      <c r="B27" s="348"/>
      <c r="C27" s="348"/>
      <c r="D27" s="348"/>
      <c r="E27" s="348"/>
      <c r="F27" s="348"/>
      <c r="G27" s="348"/>
      <c r="H27" s="348"/>
      <c r="I27" s="348"/>
    </row>
    <row r="28" spans="1:11" ht="15.75" thickBot="1" x14ac:dyDescent="0.3">
      <c r="A28" s="360" t="s">
        <v>83</v>
      </c>
      <c r="B28" s="360"/>
      <c r="C28" s="360"/>
      <c r="D28" s="360"/>
      <c r="E28" s="360"/>
      <c r="F28" s="360"/>
      <c r="G28" s="360"/>
    </row>
    <row r="29" spans="1:11" ht="60.75" customHeight="1" thickBot="1" x14ac:dyDescent="0.3">
      <c r="A29" s="427" t="s">
        <v>269</v>
      </c>
      <c r="B29" s="430" t="s">
        <v>2</v>
      </c>
      <c r="C29" s="425" t="s">
        <v>259</v>
      </c>
      <c r="D29" s="425" t="s">
        <v>253</v>
      </c>
      <c r="E29" s="434" t="s">
        <v>270</v>
      </c>
      <c r="F29" s="435"/>
      <c r="G29" s="425" t="s">
        <v>271</v>
      </c>
    </row>
    <row r="30" spans="1:11" ht="24" x14ac:dyDescent="0.25">
      <c r="A30" s="428"/>
      <c r="B30" s="431"/>
      <c r="C30" s="426"/>
      <c r="D30" s="426"/>
      <c r="E30" s="425" t="s">
        <v>59</v>
      </c>
      <c r="F30" s="310" t="s">
        <v>62</v>
      </c>
      <c r="G30" s="426"/>
    </row>
    <row r="31" spans="1:11" ht="24.75" customHeight="1" thickBot="1" x14ac:dyDescent="0.3">
      <c r="A31" s="429"/>
      <c r="B31" s="432"/>
      <c r="C31" s="433"/>
      <c r="D31" s="433"/>
      <c r="E31" s="433"/>
      <c r="F31" s="310" t="s">
        <v>63</v>
      </c>
      <c r="G31" s="40"/>
    </row>
    <row r="32" spans="1:11" ht="15.75" thickBot="1" x14ac:dyDescent="0.3">
      <c r="A32" s="33">
        <v>1</v>
      </c>
      <c r="B32" s="37">
        <v>2</v>
      </c>
      <c r="C32" s="37">
        <v>3</v>
      </c>
      <c r="D32" s="37">
        <v>4</v>
      </c>
      <c r="E32" s="37">
        <v>5</v>
      </c>
      <c r="F32" s="37">
        <v>6</v>
      </c>
      <c r="G32" s="37">
        <v>7</v>
      </c>
    </row>
    <row r="33" spans="1:9" ht="16.5" customHeight="1" thickBot="1" x14ac:dyDescent="0.3">
      <c r="A33" s="56"/>
      <c r="B33" s="43"/>
      <c r="C33" s="43"/>
      <c r="D33" s="43"/>
      <c r="E33" s="43"/>
      <c r="F33" s="43"/>
      <c r="G33" s="43"/>
    </row>
    <row r="34" spans="1:9" ht="15.75" thickBot="1" x14ac:dyDescent="0.3">
      <c r="A34" s="42"/>
      <c r="B34" s="44"/>
      <c r="C34" s="43"/>
      <c r="D34" s="43"/>
      <c r="E34" s="43"/>
      <c r="F34" s="43"/>
      <c r="G34" s="43"/>
    </row>
    <row r="35" spans="1:9" ht="15.75" thickBot="1" x14ac:dyDescent="0.3">
      <c r="A35" s="42"/>
      <c r="B35" s="43"/>
      <c r="C35" s="43"/>
      <c r="D35" s="43"/>
      <c r="E35" s="43"/>
      <c r="F35" s="43"/>
      <c r="G35" s="43"/>
    </row>
    <row r="36" spans="1:9" ht="15.75" thickBot="1" x14ac:dyDescent="0.3">
      <c r="A36" s="42"/>
      <c r="B36" s="44"/>
      <c r="C36" s="43"/>
      <c r="D36" s="43"/>
      <c r="E36" s="43"/>
      <c r="F36" s="43"/>
      <c r="G36" s="43"/>
    </row>
    <row r="37" spans="1:9" ht="15.75" thickBot="1" x14ac:dyDescent="0.3">
      <c r="A37" s="42"/>
      <c r="B37" s="43" t="s">
        <v>6</v>
      </c>
      <c r="C37" s="43"/>
      <c r="D37" s="43"/>
      <c r="E37" s="43"/>
      <c r="F37" s="43"/>
      <c r="G37" s="43"/>
    </row>
    <row r="38" spans="1:9" x14ac:dyDescent="0.25">
      <c r="A38" s="11"/>
    </row>
    <row r="39" spans="1:9" ht="15.75" x14ac:dyDescent="0.25">
      <c r="A39" s="1"/>
    </row>
    <row r="40" spans="1:9" ht="22.5" customHeight="1" thickBot="1" x14ac:dyDescent="0.3">
      <c r="A40" s="348" t="s">
        <v>64</v>
      </c>
      <c r="B40" s="348"/>
      <c r="C40" s="348"/>
      <c r="D40" s="348"/>
      <c r="E40" s="348"/>
      <c r="F40" s="348"/>
      <c r="G40" s="348"/>
      <c r="H40" s="348"/>
      <c r="I40" s="348"/>
    </row>
    <row r="41" spans="1:9" ht="72.75" thickBot="1" x14ac:dyDescent="0.3">
      <c r="A41" s="33" t="s">
        <v>48</v>
      </c>
      <c r="B41" s="37" t="s">
        <v>2</v>
      </c>
      <c r="C41" s="37" t="s">
        <v>34</v>
      </c>
      <c r="D41" s="37" t="s">
        <v>35</v>
      </c>
      <c r="E41" s="37" t="s">
        <v>272</v>
      </c>
      <c r="F41" s="37" t="s">
        <v>273</v>
      </c>
    </row>
    <row r="42" spans="1:9" ht="15.75" thickBot="1" x14ac:dyDescent="0.3">
      <c r="A42" s="31">
        <v>1</v>
      </c>
      <c r="B42" s="30">
        <v>2</v>
      </c>
      <c r="C42" s="30">
        <v>3</v>
      </c>
      <c r="D42" s="30">
        <v>4</v>
      </c>
      <c r="E42" s="30">
        <v>5</v>
      </c>
      <c r="F42" s="30">
        <v>6</v>
      </c>
    </row>
    <row r="43" spans="1:9" ht="15.75" thickBot="1" x14ac:dyDescent="0.3">
      <c r="A43" s="45"/>
      <c r="B43" s="46" t="s">
        <v>22</v>
      </c>
      <c r="C43" s="47"/>
      <c r="D43" s="47"/>
      <c r="E43" s="47"/>
      <c r="F43" s="47"/>
    </row>
    <row r="44" spans="1:9" ht="15.75" thickBot="1" x14ac:dyDescent="0.3">
      <c r="A44" s="45"/>
      <c r="B44" s="43" t="s">
        <v>65</v>
      </c>
      <c r="C44" s="43"/>
      <c r="D44" s="47"/>
      <c r="E44" s="47"/>
      <c r="F44" s="47"/>
    </row>
    <row r="45" spans="1:9" ht="15.75" thickBot="1" x14ac:dyDescent="0.3">
      <c r="A45" s="45"/>
      <c r="B45" s="43" t="s">
        <v>37</v>
      </c>
      <c r="C45" s="47"/>
      <c r="D45" s="47"/>
      <c r="E45" s="47"/>
      <c r="F45" s="47"/>
    </row>
    <row r="46" spans="1:9" ht="15.75" thickBot="1" x14ac:dyDescent="0.3">
      <c r="A46" s="45"/>
      <c r="B46" s="43" t="s">
        <v>6</v>
      </c>
      <c r="C46" s="47"/>
      <c r="D46" s="47"/>
      <c r="E46" s="47"/>
      <c r="F46" s="47"/>
    </row>
    <row r="47" spans="1:9" ht="15.75" thickBot="1" x14ac:dyDescent="0.3">
      <c r="A47" s="45"/>
      <c r="B47" s="43" t="s">
        <v>38</v>
      </c>
      <c r="C47" s="47"/>
      <c r="D47" s="47"/>
      <c r="E47" s="47"/>
      <c r="F47" s="47"/>
    </row>
    <row r="48" spans="1:9" ht="15.75" thickBot="1" x14ac:dyDescent="0.3">
      <c r="A48" s="45"/>
      <c r="B48" s="43" t="s">
        <v>6</v>
      </c>
      <c r="C48" s="47"/>
      <c r="D48" s="47"/>
      <c r="E48" s="47"/>
      <c r="F48" s="47"/>
    </row>
    <row r="49" spans="1:9" ht="15.75" thickBot="1" x14ac:dyDescent="0.3">
      <c r="A49" s="45"/>
      <c r="B49" s="43" t="s">
        <v>39</v>
      </c>
      <c r="C49" s="47"/>
      <c r="D49" s="47"/>
      <c r="E49" s="47"/>
      <c r="F49" s="47"/>
    </row>
    <row r="50" spans="1:9" ht="15.75" thickBot="1" x14ac:dyDescent="0.3">
      <c r="A50" s="45"/>
      <c r="B50" s="43" t="s">
        <v>6</v>
      </c>
      <c r="C50" s="47"/>
      <c r="D50" s="47"/>
      <c r="E50" s="47"/>
      <c r="F50" s="47"/>
    </row>
    <row r="51" spans="1:9" ht="15.75" thickBot="1" x14ac:dyDescent="0.3">
      <c r="A51" s="45"/>
      <c r="B51" s="43" t="s">
        <v>40</v>
      </c>
      <c r="C51" s="47"/>
      <c r="D51" s="47"/>
      <c r="E51" s="47"/>
      <c r="F51" s="47"/>
    </row>
    <row r="52" spans="1:9" ht="15.75" thickBot="1" x14ac:dyDescent="0.3">
      <c r="A52" s="45"/>
      <c r="B52" s="43" t="s">
        <v>6</v>
      </c>
      <c r="C52" s="47"/>
      <c r="D52" s="47"/>
      <c r="E52" s="47"/>
      <c r="F52" s="47"/>
    </row>
    <row r="53" spans="1:9" ht="15.75" thickBot="1" x14ac:dyDescent="0.3">
      <c r="A53" s="45"/>
      <c r="B53" s="46" t="s">
        <v>26</v>
      </c>
      <c r="C53" s="47"/>
      <c r="D53" s="47"/>
      <c r="E53" s="47"/>
      <c r="F53" s="47"/>
    </row>
    <row r="54" spans="1:9" ht="15.75" thickBot="1" x14ac:dyDescent="0.3">
      <c r="A54" s="45"/>
      <c r="B54" s="43" t="s">
        <v>6</v>
      </c>
      <c r="C54" s="47"/>
      <c r="D54" s="47"/>
      <c r="E54" s="47"/>
      <c r="F54" s="47"/>
    </row>
    <row r="55" spans="1:9" x14ac:dyDescent="0.25">
      <c r="A55" s="48"/>
    </row>
    <row r="56" spans="1:9" ht="48.75" customHeight="1" x14ac:dyDescent="0.25">
      <c r="A56" s="348" t="s">
        <v>274</v>
      </c>
      <c r="B56" s="348"/>
      <c r="C56" s="348"/>
      <c r="D56" s="348"/>
      <c r="E56" s="348"/>
      <c r="F56" s="348"/>
      <c r="G56" s="348"/>
      <c r="H56" s="348"/>
      <c r="I56" s="348"/>
    </row>
    <row r="57" spans="1:9" ht="15.75" x14ac:dyDescent="0.25">
      <c r="A57" s="49"/>
    </row>
    <row r="58" spans="1:9" ht="15.75" thickBot="1" x14ac:dyDescent="0.3">
      <c r="A58" s="437" t="s">
        <v>83</v>
      </c>
      <c r="B58" s="437"/>
      <c r="C58" s="437"/>
      <c r="D58" s="437"/>
      <c r="E58" s="437"/>
      <c r="F58" s="437"/>
      <c r="G58" s="437"/>
    </row>
    <row r="59" spans="1:9" ht="15.75" thickBot="1" x14ac:dyDescent="0.3">
      <c r="A59" s="50" t="s">
        <v>7</v>
      </c>
      <c r="B59" s="51"/>
      <c r="C59" s="52"/>
      <c r="D59" s="52"/>
      <c r="E59" s="52"/>
      <c r="F59" s="52"/>
      <c r="G59" s="52"/>
    </row>
    <row r="60" spans="1:9" x14ac:dyDescent="0.25">
      <c r="A60" s="11"/>
    </row>
    <row r="61" spans="1:9" x14ac:dyDescent="0.25">
      <c r="A61" s="11"/>
    </row>
    <row r="62" spans="1:9" ht="41.25" customHeight="1" x14ac:dyDescent="0.25">
      <c r="A62" s="348" t="s">
        <v>275</v>
      </c>
      <c r="B62" s="348"/>
      <c r="C62" s="348"/>
      <c r="D62" s="348"/>
      <c r="E62" s="348"/>
      <c r="F62" s="348"/>
      <c r="G62" s="348"/>
      <c r="H62" s="348"/>
      <c r="I62" s="348"/>
    </row>
    <row r="63" spans="1:9" ht="15.75" thickBot="1" x14ac:dyDescent="0.3">
      <c r="A63" s="360" t="s">
        <v>83</v>
      </c>
      <c r="B63" s="360"/>
      <c r="C63" s="360"/>
      <c r="D63" s="360"/>
      <c r="E63" s="360"/>
      <c r="F63" s="360"/>
      <c r="G63" s="360"/>
      <c r="H63" s="360"/>
      <c r="I63" s="360"/>
    </row>
    <row r="64" spans="1:9" ht="33.75" customHeight="1" x14ac:dyDescent="0.25">
      <c r="A64" s="427" t="s">
        <v>16</v>
      </c>
      <c r="B64" s="430" t="s">
        <v>2</v>
      </c>
      <c r="C64" s="439" t="s">
        <v>276</v>
      </c>
      <c r="D64" s="441"/>
      <c r="E64" s="439" t="s">
        <v>277</v>
      </c>
      <c r="F64" s="441"/>
      <c r="G64" s="439" t="s">
        <v>278</v>
      </c>
      <c r="H64" s="440"/>
      <c r="I64" s="441"/>
    </row>
    <row r="65" spans="1:9" ht="39" customHeight="1" thickBot="1" x14ac:dyDescent="0.3">
      <c r="A65" s="428"/>
      <c r="B65" s="431"/>
      <c r="C65" s="445" t="s">
        <v>5</v>
      </c>
      <c r="D65" s="447"/>
      <c r="E65" s="445" t="s">
        <v>5</v>
      </c>
      <c r="F65" s="447"/>
      <c r="G65" s="442"/>
      <c r="H65" s="443"/>
      <c r="I65" s="444"/>
    </row>
    <row r="66" spans="1:9" ht="24" x14ac:dyDescent="0.25">
      <c r="A66" s="428"/>
      <c r="B66" s="431"/>
      <c r="C66" s="425" t="s">
        <v>66</v>
      </c>
      <c r="D66" s="39" t="s">
        <v>62</v>
      </c>
      <c r="E66" s="425" t="s">
        <v>66</v>
      </c>
      <c r="F66" s="41" t="s">
        <v>62</v>
      </c>
      <c r="G66" s="442"/>
      <c r="H66" s="443"/>
      <c r="I66" s="444"/>
    </row>
    <row r="67" spans="1:9" ht="15.75" thickBot="1" x14ac:dyDescent="0.3">
      <c r="A67" s="429"/>
      <c r="B67" s="432"/>
      <c r="C67" s="433"/>
      <c r="D67" s="41" t="s">
        <v>63</v>
      </c>
      <c r="E67" s="433"/>
      <c r="F67" s="41" t="s">
        <v>63</v>
      </c>
      <c r="G67" s="445"/>
      <c r="H67" s="446"/>
      <c r="I67" s="447"/>
    </row>
    <row r="68" spans="1:9" ht="15.75" thickBot="1" x14ac:dyDescent="0.3">
      <c r="A68" s="33">
        <v>1</v>
      </c>
      <c r="B68" s="37">
        <v>2</v>
      </c>
      <c r="C68" s="37">
        <v>3</v>
      </c>
      <c r="D68" s="37">
        <v>4</v>
      </c>
      <c r="E68" s="37">
        <v>5</v>
      </c>
      <c r="F68" s="37">
        <v>6</v>
      </c>
      <c r="G68" s="434">
        <v>7</v>
      </c>
      <c r="H68" s="438"/>
      <c r="I68" s="435"/>
    </row>
    <row r="69" spans="1:9" ht="15.75" thickBot="1" x14ac:dyDescent="0.3">
      <c r="A69" s="42"/>
      <c r="B69" s="43"/>
      <c r="C69" s="30"/>
      <c r="D69" s="30"/>
      <c r="E69" s="30"/>
      <c r="F69" s="30"/>
      <c r="G69" s="434"/>
      <c r="H69" s="438"/>
      <c r="I69" s="435"/>
    </row>
    <row r="70" spans="1:9" ht="15.75" thickBot="1" x14ac:dyDescent="0.3">
      <c r="A70" s="42"/>
      <c r="B70" s="44"/>
      <c r="C70" s="30"/>
      <c r="D70" s="30"/>
      <c r="E70" s="30"/>
      <c r="F70" s="30"/>
      <c r="G70" s="434"/>
      <c r="H70" s="438"/>
      <c r="I70" s="435"/>
    </row>
    <row r="71" spans="1:9" ht="15.75" thickBot="1" x14ac:dyDescent="0.3">
      <c r="A71" s="42"/>
      <c r="B71" s="43"/>
      <c r="C71" s="30"/>
      <c r="D71" s="30"/>
      <c r="E71" s="30"/>
      <c r="F71" s="30"/>
      <c r="G71" s="434"/>
      <c r="H71" s="438"/>
      <c r="I71" s="435"/>
    </row>
    <row r="72" spans="1:9" ht="15.75" thickBot="1" x14ac:dyDescent="0.3">
      <c r="A72" s="42"/>
      <c r="B72" s="44"/>
      <c r="C72" s="30"/>
      <c r="D72" s="30"/>
      <c r="E72" s="30"/>
      <c r="F72" s="30"/>
      <c r="G72" s="434"/>
      <c r="H72" s="438"/>
      <c r="I72" s="435"/>
    </row>
    <row r="73" spans="1:9" ht="15.75" thickBot="1" x14ac:dyDescent="0.3">
      <c r="A73" s="42"/>
      <c r="B73" s="43"/>
      <c r="C73" s="30"/>
      <c r="D73" s="30"/>
      <c r="E73" s="30"/>
      <c r="F73" s="30"/>
      <c r="G73" s="434"/>
      <c r="H73" s="438"/>
      <c r="I73" s="435"/>
    </row>
    <row r="74" spans="1:9" x14ac:dyDescent="0.25">
      <c r="A74" s="11"/>
    </row>
    <row r="75" spans="1:9" x14ac:dyDescent="0.25">
      <c r="A75" s="11"/>
    </row>
    <row r="76" spans="1:9" ht="15.75" x14ac:dyDescent="0.25">
      <c r="A76" s="1"/>
    </row>
    <row r="77" spans="1:9" ht="46.5" customHeight="1" thickBot="1" x14ac:dyDescent="0.3">
      <c r="A77" s="448" t="s">
        <v>279</v>
      </c>
      <c r="B77" s="448"/>
      <c r="C77" s="448"/>
      <c r="D77" s="448"/>
      <c r="E77" s="448"/>
      <c r="F77" s="448"/>
      <c r="G77" s="448"/>
      <c r="H77" s="448"/>
      <c r="I77" s="448"/>
    </row>
    <row r="78" spans="1:9" ht="62.25" customHeight="1" x14ac:dyDescent="0.25">
      <c r="A78" s="425" t="s">
        <v>48</v>
      </c>
      <c r="B78" s="361" t="s">
        <v>280</v>
      </c>
      <c r="C78" s="425" t="s">
        <v>2</v>
      </c>
      <c r="D78" s="425" t="s">
        <v>34</v>
      </c>
      <c r="E78" s="425" t="s">
        <v>35</v>
      </c>
      <c r="F78" s="425" t="s">
        <v>281</v>
      </c>
      <c r="G78" s="425" t="s">
        <v>282</v>
      </c>
      <c r="H78" s="425" t="s">
        <v>283</v>
      </c>
      <c r="I78" s="425" t="s">
        <v>282</v>
      </c>
    </row>
    <row r="79" spans="1:9" x14ac:dyDescent="0.25">
      <c r="A79" s="426"/>
      <c r="B79" s="449"/>
      <c r="C79" s="426"/>
      <c r="D79" s="426"/>
      <c r="E79" s="426"/>
      <c r="F79" s="426"/>
      <c r="G79" s="426"/>
      <c r="H79" s="426"/>
      <c r="I79" s="426"/>
    </row>
    <row r="80" spans="1:9" ht="15.75" thickBot="1" x14ac:dyDescent="0.3">
      <c r="A80" s="433"/>
      <c r="B80" s="362"/>
      <c r="C80" s="433"/>
      <c r="D80" s="433"/>
      <c r="E80" s="433"/>
      <c r="F80" s="433"/>
      <c r="G80" s="433"/>
      <c r="H80" s="433"/>
      <c r="I80" s="433"/>
    </row>
    <row r="81" spans="1:9" ht="15.75" thickBot="1" x14ac:dyDescent="0.3">
      <c r="A81" s="31">
        <v>1</v>
      </c>
      <c r="B81" s="30">
        <v>2</v>
      </c>
      <c r="C81" s="30">
        <v>3</v>
      </c>
      <c r="D81" s="30">
        <v>4</v>
      </c>
      <c r="E81" s="30">
        <v>5</v>
      </c>
      <c r="F81" s="30">
        <v>6</v>
      </c>
      <c r="G81" s="30">
        <v>7</v>
      </c>
      <c r="H81" s="30">
        <v>8</v>
      </c>
      <c r="I81" s="30">
        <v>9</v>
      </c>
    </row>
    <row r="82" spans="1:9" ht="15.75" thickBot="1" x14ac:dyDescent="0.3">
      <c r="A82" s="45"/>
      <c r="B82" s="46"/>
      <c r="C82" s="46" t="s">
        <v>22</v>
      </c>
      <c r="D82" s="47"/>
      <c r="E82" s="47"/>
      <c r="F82" s="47"/>
      <c r="G82" s="47"/>
      <c r="H82" s="47"/>
      <c r="I82" s="47"/>
    </row>
    <row r="83" spans="1:9" ht="15.75" thickBot="1" x14ac:dyDescent="0.3">
      <c r="A83" s="45"/>
      <c r="B83" s="43"/>
      <c r="C83" s="43" t="s">
        <v>65</v>
      </c>
      <c r="D83" s="47"/>
      <c r="E83" s="47"/>
      <c r="F83" s="47"/>
      <c r="G83" s="47"/>
      <c r="H83" s="47"/>
      <c r="I83" s="47"/>
    </row>
    <row r="84" spans="1:9" ht="15.75" thickBot="1" x14ac:dyDescent="0.3">
      <c r="A84" s="45"/>
      <c r="B84" s="43"/>
      <c r="C84" s="43" t="s">
        <v>37</v>
      </c>
      <c r="D84" s="47"/>
      <c r="E84" s="47"/>
      <c r="F84" s="47"/>
      <c r="G84" s="47"/>
      <c r="H84" s="47"/>
      <c r="I84" s="47"/>
    </row>
    <row r="85" spans="1:9" ht="15.75" thickBot="1" x14ac:dyDescent="0.3">
      <c r="A85" s="45"/>
      <c r="B85" s="43"/>
      <c r="C85" s="43" t="s">
        <v>6</v>
      </c>
      <c r="D85" s="47"/>
      <c r="E85" s="47"/>
      <c r="F85" s="47"/>
      <c r="G85" s="47"/>
      <c r="H85" s="47"/>
      <c r="I85" s="47"/>
    </row>
    <row r="86" spans="1:9" ht="15.75" thickBot="1" x14ac:dyDescent="0.3">
      <c r="A86" s="45"/>
      <c r="B86" s="43"/>
      <c r="C86" s="43" t="s">
        <v>38</v>
      </c>
      <c r="D86" s="47"/>
      <c r="E86" s="47"/>
      <c r="F86" s="47"/>
      <c r="G86" s="47"/>
      <c r="H86" s="47"/>
      <c r="I86" s="47"/>
    </row>
    <row r="87" spans="1:9" ht="15.75" thickBot="1" x14ac:dyDescent="0.3">
      <c r="A87" s="45"/>
      <c r="B87" s="43"/>
      <c r="C87" s="43" t="s">
        <v>6</v>
      </c>
      <c r="D87" s="47"/>
      <c r="E87" s="47"/>
      <c r="F87" s="47"/>
      <c r="G87" s="47"/>
      <c r="H87" s="47"/>
      <c r="I87" s="47"/>
    </row>
    <row r="88" spans="1:9" ht="15.75" thickBot="1" x14ac:dyDescent="0.3">
      <c r="A88" s="45"/>
      <c r="B88" s="43"/>
      <c r="C88" s="43" t="s">
        <v>39</v>
      </c>
      <c r="D88" s="47"/>
      <c r="E88" s="47"/>
      <c r="F88" s="47"/>
      <c r="G88" s="47"/>
      <c r="H88" s="47"/>
      <c r="I88" s="47"/>
    </row>
    <row r="89" spans="1:9" ht="15.75" thickBot="1" x14ac:dyDescent="0.3">
      <c r="A89" s="45"/>
      <c r="B89" s="43"/>
      <c r="C89" s="43" t="s">
        <v>67</v>
      </c>
      <c r="D89" s="47"/>
      <c r="E89" s="47"/>
      <c r="F89" s="47"/>
      <c r="G89" s="47"/>
      <c r="H89" s="47"/>
      <c r="I89" s="47"/>
    </row>
    <row r="90" spans="1:9" ht="15.75" thickBot="1" x14ac:dyDescent="0.3">
      <c r="A90" s="45"/>
      <c r="B90" s="43"/>
      <c r="C90" s="43" t="s">
        <v>40</v>
      </c>
      <c r="D90" s="47"/>
      <c r="E90" s="47"/>
      <c r="F90" s="47"/>
      <c r="G90" s="47"/>
      <c r="H90" s="47"/>
      <c r="I90" s="47"/>
    </row>
    <row r="91" spans="1:9" ht="15.75" thickBot="1" x14ac:dyDescent="0.3">
      <c r="A91" s="45"/>
      <c r="B91" s="43"/>
      <c r="C91" s="43" t="s">
        <v>6</v>
      </c>
      <c r="D91" s="47"/>
      <c r="E91" s="47"/>
      <c r="F91" s="47"/>
      <c r="G91" s="47"/>
      <c r="H91" s="47"/>
      <c r="I91" s="47"/>
    </row>
    <row r="92" spans="1:9" ht="15.75" thickBot="1" x14ac:dyDescent="0.3">
      <c r="A92" s="45"/>
      <c r="B92" s="46"/>
      <c r="C92" s="46" t="s">
        <v>26</v>
      </c>
      <c r="D92" s="47"/>
      <c r="E92" s="47"/>
      <c r="F92" s="47"/>
      <c r="G92" s="47"/>
      <c r="H92" s="47"/>
      <c r="I92" s="47"/>
    </row>
    <row r="93" spans="1:9" ht="15.75" thickBot="1" x14ac:dyDescent="0.3">
      <c r="A93" s="45"/>
      <c r="B93" s="43"/>
      <c r="C93" s="43" t="s">
        <v>6</v>
      </c>
      <c r="D93" s="47"/>
      <c r="E93" s="47"/>
      <c r="F93" s="47"/>
      <c r="G93" s="47"/>
      <c r="H93" s="47"/>
      <c r="I93" s="47"/>
    </row>
    <row r="94" spans="1:9" x14ac:dyDescent="0.25">
      <c r="A94" s="48"/>
    </row>
    <row r="95" spans="1:9" x14ac:dyDescent="0.25">
      <c r="A95" s="48"/>
    </row>
    <row r="96" spans="1:9" ht="51.75" customHeight="1" x14ac:dyDescent="0.25">
      <c r="A96" s="348" t="s">
        <v>284</v>
      </c>
      <c r="B96" s="348"/>
      <c r="C96" s="348"/>
      <c r="D96" s="348"/>
      <c r="E96" s="348"/>
      <c r="F96" s="348"/>
      <c r="G96" s="348"/>
      <c r="H96" s="348"/>
      <c r="I96" s="348"/>
    </row>
    <row r="97" spans="1:8" ht="15.75" x14ac:dyDescent="0.25">
      <c r="A97" s="1"/>
    </row>
    <row r="98" spans="1:8" ht="15.75" thickBot="1" x14ac:dyDescent="0.3">
      <c r="A98" s="4" t="s">
        <v>68</v>
      </c>
    </row>
    <row r="99" spans="1:8" ht="15.75" thickBot="1" x14ac:dyDescent="0.3">
      <c r="A99" s="50" t="s">
        <v>7</v>
      </c>
      <c r="B99" s="52"/>
      <c r="C99" s="37"/>
      <c r="D99" s="37"/>
      <c r="E99" s="37"/>
      <c r="F99" s="37"/>
      <c r="G99" s="52"/>
    </row>
    <row r="100" spans="1:8" x14ac:dyDescent="0.25">
      <c r="A100" s="12"/>
    </row>
    <row r="101" spans="1:8" x14ac:dyDescent="0.25">
      <c r="A101" s="12"/>
    </row>
    <row r="102" spans="1:8" x14ac:dyDescent="0.25">
      <c r="A102" s="12"/>
    </row>
    <row r="103" spans="1:8" x14ac:dyDescent="0.25">
      <c r="A103" s="12"/>
    </row>
    <row r="104" spans="1:8" ht="47.25" customHeight="1" x14ac:dyDescent="0.25">
      <c r="A104" s="365" t="s">
        <v>229</v>
      </c>
      <c r="B104" s="365"/>
      <c r="C104" s="22"/>
      <c r="D104" s="365" t="s">
        <v>12</v>
      </c>
      <c r="E104" s="365"/>
      <c r="F104" s="21"/>
      <c r="G104" s="366" t="s">
        <v>174</v>
      </c>
      <c r="H104" s="366"/>
    </row>
    <row r="105" spans="1:8" ht="18.75" customHeight="1" x14ac:dyDescent="0.25">
      <c r="A105" s="368"/>
      <c r="B105" s="369"/>
      <c r="C105" s="369"/>
      <c r="D105" s="367" t="s">
        <v>8</v>
      </c>
      <c r="E105" s="367"/>
      <c r="F105" s="23"/>
      <c r="G105" s="367" t="s">
        <v>9</v>
      </c>
      <c r="H105" s="367"/>
    </row>
    <row r="106" spans="1:8" ht="15" customHeight="1" x14ac:dyDescent="0.25">
      <c r="A106" s="368"/>
      <c r="B106" s="369"/>
      <c r="C106" s="369"/>
      <c r="D106" s="367"/>
      <c r="E106" s="367"/>
      <c r="F106" s="23"/>
      <c r="G106" s="367"/>
      <c r="H106" s="367"/>
    </row>
    <row r="107" spans="1:8" ht="47.25" customHeight="1" x14ac:dyDescent="0.25">
      <c r="A107" s="370" t="s">
        <v>78</v>
      </c>
      <c r="B107" s="370"/>
      <c r="C107" s="15"/>
      <c r="D107" s="365" t="s">
        <v>12</v>
      </c>
      <c r="E107" s="365"/>
      <c r="F107" s="21"/>
      <c r="G107" s="366" t="s">
        <v>285</v>
      </c>
      <c r="H107" s="366"/>
    </row>
    <row r="108" spans="1:8" ht="15.75" x14ac:dyDescent="0.25">
      <c r="A108" s="14"/>
      <c r="B108" s="16"/>
      <c r="C108" s="16"/>
      <c r="D108" s="367" t="s">
        <v>8</v>
      </c>
      <c r="E108" s="367"/>
      <c r="F108" s="23"/>
      <c r="G108" s="367" t="s">
        <v>9</v>
      </c>
      <c r="H108" s="367"/>
    </row>
    <row r="109" spans="1:8" x14ac:dyDescent="0.25">
      <c r="A109" s="12"/>
      <c r="D109" s="367"/>
      <c r="E109" s="367"/>
      <c r="F109" s="23"/>
      <c r="G109" s="367"/>
      <c r="H109" s="367"/>
    </row>
    <row r="110" spans="1:8" x14ac:dyDescent="0.25">
      <c r="A110" s="12"/>
    </row>
    <row r="111" spans="1:8" x14ac:dyDescent="0.25">
      <c r="A111" s="12"/>
    </row>
    <row r="112" spans="1:8" ht="54" customHeight="1" x14ac:dyDescent="0.3">
      <c r="A112" s="348" t="s">
        <v>13</v>
      </c>
      <c r="B112" s="348"/>
      <c r="C112" s="348"/>
      <c r="D112" s="348"/>
      <c r="G112" s="24" t="s">
        <v>286</v>
      </c>
    </row>
  </sheetData>
  <mergeCells count="62">
    <mergeCell ref="A77:I77"/>
    <mergeCell ref="A96:I96"/>
    <mergeCell ref="G68:I68"/>
    <mergeCell ref="G69:I69"/>
    <mergeCell ref="G70:I70"/>
    <mergeCell ref="G71:I71"/>
    <mergeCell ref="G72:I72"/>
    <mergeCell ref="H78:H80"/>
    <mergeCell ref="I78:I80"/>
    <mergeCell ref="A78:A80"/>
    <mergeCell ref="C78:C80"/>
    <mergeCell ref="D78:D80"/>
    <mergeCell ref="E78:E80"/>
    <mergeCell ref="F78:F80"/>
    <mergeCell ref="G78:G80"/>
    <mergeCell ref="B78:B80"/>
    <mergeCell ref="A112:D112"/>
    <mergeCell ref="A104:B104"/>
    <mergeCell ref="D104:E104"/>
    <mergeCell ref="G104:H104"/>
    <mergeCell ref="A105:A106"/>
    <mergeCell ref="B105:B106"/>
    <mergeCell ref="C105:C106"/>
    <mergeCell ref="D105:E106"/>
    <mergeCell ref="G105:H106"/>
    <mergeCell ref="A107:B107"/>
    <mergeCell ref="D107:E107"/>
    <mergeCell ref="G107:H107"/>
    <mergeCell ref="D108:E109"/>
    <mergeCell ref="G108:H109"/>
    <mergeCell ref="A40:I40"/>
    <mergeCell ref="A58:G58"/>
    <mergeCell ref="A62:I62"/>
    <mergeCell ref="A56:I56"/>
    <mergeCell ref="G73:I73"/>
    <mergeCell ref="G64:I67"/>
    <mergeCell ref="A64:A67"/>
    <mergeCell ref="B64:B67"/>
    <mergeCell ref="C64:D64"/>
    <mergeCell ref="C65:D65"/>
    <mergeCell ref="E64:F64"/>
    <mergeCell ref="E65:F65"/>
    <mergeCell ref="C66:C67"/>
    <mergeCell ref="E66:E67"/>
    <mergeCell ref="A63:I63"/>
    <mergeCell ref="A1:I1"/>
    <mergeCell ref="A3:I3"/>
    <mergeCell ref="A4:I4"/>
    <mergeCell ref="A5:I5"/>
    <mergeCell ref="A15:I15"/>
    <mergeCell ref="G29:G30"/>
    <mergeCell ref="A27:I27"/>
    <mergeCell ref="A28:G28"/>
    <mergeCell ref="E22:I22"/>
    <mergeCell ref="F23:I23"/>
    <mergeCell ref="B25:I25"/>
    <mergeCell ref="A29:A31"/>
    <mergeCell ref="B29:B31"/>
    <mergeCell ref="C29:C31"/>
    <mergeCell ref="D29:D31"/>
    <mergeCell ref="E29:F29"/>
    <mergeCell ref="E30:E31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rowBreaks count="2" manualBreakCount="2">
    <brk id="38" max="16383" man="1"/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G23" sqref="G23"/>
    </sheetView>
  </sheetViews>
  <sheetFormatPr defaultRowHeight="15" x14ac:dyDescent="0.25"/>
  <sheetData>
    <row r="1" spans="1:14" ht="15.75" x14ac:dyDescent="0.25">
      <c r="A1" s="3" t="s">
        <v>191</v>
      </c>
      <c r="B1" s="3"/>
      <c r="C1" s="3"/>
      <c r="D1" s="3"/>
      <c r="E1" s="3"/>
      <c r="F1" s="3"/>
      <c r="G1" s="3"/>
      <c r="H1" s="3"/>
      <c r="I1" s="3"/>
    </row>
    <row r="2" spans="1:14" ht="16.5" thickBot="1" x14ac:dyDescent="0.3">
      <c r="A2" s="317"/>
      <c r="B2" s="317"/>
      <c r="C2" s="317"/>
      <c r="D2" s="317"/>
      <c r="E2" s="317"/>
      <c r="F2" s="317"/>
      <c r="G2" s="317"/>
      <c r="H2" s="317"/>
      <c r="I2" s="317"/>
      <c r="N2" t="s">
        <v>80</v>
      </c>
    </row>
    <row r="3" spans="1:14" ht="15" customHeight="1" x14ac:dyDescent="0.25">
      <c r="A3" s="405" t="s">
        <v>93</v>
      </c>
      <c r="B3" s="406"/>
      <c r="C3" s="406" t="s">
        <v>96</v>
      </c>
      <c r="D3" s="406" t="s">
        <v>94</v>
      </c>
      <c r="E3" s="403" t="s">
        <v>295</v>
      </c>
      <c r="F3" s="403"/>
      <c r="G3" s="403" t="s">
        <v>296</v>
      </c>
      <c r="H3" s="403"/>
      <c r="I3" s="403" t="s">
        <v>327</v>
      </c>
      <c r="J3" s="403"/>
      <c r="K3" s="403" t="s">
        <v>254</v>
      </c>
      <c r="L3" s="403"/>
      <c r="M3" s="403" t="s">
        <v>299</v>
      </c>
      <c r="N3" s="404"/>
    </row>
    <row r="4" spans="1:14" ht="94.5" x14ac:dyDescent="0.25">
      <c r="A4" s="407"/>
      <c r="B4" s="408"/>
      <c r="C4" s="409"/>
      <c r="D4" s="408"/>
      <c r="E4" s="319" t="s">
        <v>97</v>
      </c>
      <c r="F4" s="319" t="s">
        <v>95</v>
      </c>
      <c r="G4" s="319" t="s">
        <v>97</v>
      </c>
      <c r="H4" s="319" t="s">
        <v>95</v>
      </c>
      <c r="I4" s="319" t="s">
        <v>97</v>
      </c>
      <c r="J4" s="319" t="s">
        <v>95</v>
      </c>
      <c r="K4" s="319" t="s">
        <v>97</v>
      </c>
      <c r="L4" s="319" t="s">
        <v>95</v>
      </c>
      <c r="M4" s="319" t="s">
        <v>97</v>
      </c>
      <c r="N4" s="85" t="s">
        <v>95</v>
      </c>
    </row>
    <row r="5" spans="1:14" ht="15.75" x14ac:dyDescent="0.25">
      <c r="A5" s="410">
        <v>1</v>
      </c>
      <c r="B5" s="411"/>
      <c r="C5" s="320">
        <f>A5+1</f>
        <v>2</v>
      </c>
      <c r="D5" s="320">
        <f>C5+1</f>
        <v>3</v>
      </c>
      <c r="E5" s="320">
        <f t="shared" ref="E5:N5" si="0">D5+1</f>
        <v>4</v>
      </c>
      <c r="F5" s="320">
        <f t="shared" si="0"/>
        <v>5</v>
      </c>
      <c r="G5" s="320">
        <f t="shared" si="0"/>
        <v>6</v>
      </c>
      <c r="H5" s="320">
        <f t="shared" si="0"/>
        <v>7</v>
      </c>
      <c r="I5" s="320">
        <f t="shared" si="0"/>
        <v>8</v>
      </c>
      <c r="J5" s="320">
        <f t="shared" si="0"/>
        <v>9</v>
      </c>
      <c r="K5" s="320">
        <f t="shared" si="0"/>
        <v>10</v>
      </c>
      <c r="L5" s="320">
        <f t="shared" si="0"/>
        <v>11</v>
      </c>
      <c r="M5" s="320">
        <f t="shared" si="0"/>
        <v>12</v>
      </c>
      <c r="N5" s="87">
        <f t="shared" si="0"/>
        <v>13</v>
      </c>
    </row>
    <row r="6" spans="1:14" ht="15.75" x14ac:dyDescent="0.25">
      <c r="A6" s="398"/>
      <c r="B6" s="398"/>
      <c r="C6" s="318"/>
      <c r="D6" s="318"/>
      <c r="E6" s="318"/>
      <c r="F6" s="318"/>
      <c r="G6" s="318"/>
      <c r="H6" s="318"/>
      <c r="I6" s="318"/>
      <c r="J6" s="88"/>
      <c r="K6" s="88"/>
      <c r="L6" s="88"/>
      <c r="M6" s="88"/>
      <c r="N6" s="88"/>
    </row>
    <row r="7" spans="1:14" ht="15.75" x14ac:dyDescent="0.25">
      <c r="A7" s="398"/>
      <c r="B7" s="398"/>
      <c r="C7" s="318"/>
      <c r="D7" s="318"/>
      <c r="E7" s="318"/>
      <c r="F7" s="318"/>
      <c r="G7" s="318"/>
      <c r="H7" s="318"/>
      <c r="I7" s="318"/>
      <c r="J7" s="88"/>
      <c r="K7" s="88"/>
      <c r="L7" s="88"/>
      <c r="M7" s="88"/>
      <c r="N7" s="88"/>
    </row>
    <row r="8" spans="1:14" ht="15" customHeight="1" x14ac:dyDescent="0.25">
      <c r="A8" s="399"/>
      <c r="B8" s="400"/>
      <c r="C8" s="318"/>
      <c r="D8" s="318"/>
      <c r="E8" s="318"/>
      <c r="F8" s="318"/>
      <c r="G8" s="318"/>
      <c r="H8" s="318"/>
      <c r="I8" s="318"/>
      <c r="J8" s="88"/>
      <c r="K8" s="88"/>
      <c r="L8" s="88"/>
      <c r="M8" s="88"/>
      <c r="N8" s="88"/>
    </row>
    <row r="9" spans="1:14" ht="15.75" x14ac:dyDescent="0.25">
      <c r="A9" s="399"/>
      <c r="B9" s="400"/>
      <c r="C9" s="318"/>
      <c r="D9" s="318"/>
      <c r="E9" s="318"/>
      <c r="F9" s="318"/>
      <c r="G9" s="318"/>
      <c r="H9" s="318"/>
      <c r="I9" s="318"/>
      <c r="J9" s="88"/>
      <c r="K9" s="88"/>
      <c r="L9" s="88"/>
      <c r="M9" s="88"/>
      <c r="N9" s="88"/>
    </row>
    <row r="10" spans="1:14" ht="15.75" x14ac:dyDescent="0.25">
      <c r="A10" s="410"/>
      <c r="B10" s="411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87"/>
    </row>
    <row r="11" spans="1:14" ht="15.75" x14ac:dyDescent="0.25">
      <c r="A11" s="398"/>
      <c r="B11" s="398"/>
      <c r="C11" s="318"/>
      <c r="D11" s="318"/>
      <c r="E11" s="318"/>
      <c r="F11" s="318"/>
      <c r="G11" s="318"/>
      <c r="H11" s="318"/>
      <c r="I11" s="318"/>
      <c r="J11" s="88"/>
      <c r="K11" s="88"/>
      <c r="L11" s="88"/>
      <c r="M11" s="88"/>
      <c r="N11" s="88"/>
    </row>
    <row r="12" spans="1:14" ht="15.75" x14ac:dyDescent="0.25">
      <c r="A12" s="398"/>
      <c r="B12" s="398"/>
      <c r="C12" s="318"/>
      <c r="D12" s="318"/>
      <c r="E12" s="318"/>
      <c r="F12" s="318"/>
      <c r="G12" s="318"/>
      <c r="H12" s="318"/>
      <c r="I12" s="318"/>
      <c r="J12" s="88"/>
      <c r="K12" s="88"/>
      <c r="L12" s="88"/>
      <c r="M12" s="88"/>
      <c r="N12" s="88"/>
    </row>
    <row r="13" spans="1:14" ht="15.75" x14ac:dyDescent="0.25">
      <c r="A13" s="399"/>
      <c r="B13" s="400"/>
      <c r="C13" s="318"/>
      <c r="D13" s="318"/>
      <c r="E13" s="318"/>
      <c r="F13" s="318"/>
      <c r="G13" s="318"/>
      <c r="H13" s="318"/>
      <c r="I13" s="318"/>
      <c r="J13" s="88"/>
      <c r="K13" s="88"/>
      <c r="L13" s="88"/>
      <c r="M13" s="88"/>
      <c r="N13" s="88"/>
    </row>
    <row r="14" spans="1:14" ht="15.75" x14ac:dyDescent="0.25">
      <c r="A14" s="145"/>
      <c r="B14" s="145"/>
      <c r="C14" s="145"/>
      <c r="D14" s="145"/>
      <c r="E14" s="145"/>
      <c r="F14" s="145"/>
      <c r="G14" s="145"/>
      <c r="H14" s="145"/>
      <c r="I14" s="145"/>
      <c r="J14" s="77"/>
      <c r="K14" s="77"/>
      <c r="L14" s="77"/>
      <c r="M14" s="77"/>
      <c r="N14" s="77"/>
    </row>
  </sheetData>
  <mergeCells count="17">
    <mergeCell ref="A10:B10"/>
    <mergeCell ref="A11:B11"/>
    <mergeCell ref="A12:B12"/>
    <mergeCell ref="A13:B13"/>
    <mergeCell ref="A9:B9"/>
    <mergeCell ref="A8:B8"/>
    <mergeCell ref="A3:B4"/>
    <mergeCell ref="C3:C4"/>
    <mergeCell ref="D3:D4"/>
    <mergeCell ref="E3:F3"/>
    <mergeCell ref="K3:L3"/>
    <mergeCell ref="M3:N3"/>
    <mergeCell ref="A5:B5"/>
    <mergeCell ref="A6:B6"/>
    <mergeCell ref="A7:B7"/>
    <mergeCell ref="G3:H3"/>
    <mergeCell ref="I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C7980D34979C241B6FEBCB8480633C9" ma:contentTypeVersion="0" ma:contentTypeDescription="Создание документа." ma:contentTypeScope="" ma:versionID="4465154b657b5530032becf4b8ec664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d55adb72285a15dcbde3e811af8a94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9699BB-34AA-4808-9DB0-972B26DF79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8B3F7C-2948-466D-B087-FB8FBEDC7A7D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7A32690-7F40-4193-8CA5-3ACF7EDC2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Додаток 1</vt:lpstr>
      <vt:lpstr>Додаток 2</vt:lpstr>
      <vt:lpstr>Додаток 3</vt:lpstr>
      <vt:lpstr>п12</vt:lpstr>
      <vt:lpstr>'Додаток 1'!_Toc188262779</vt:lpstr>
      <vt:lpstr>'Додаток 2'!_Toc188262780</vt:lpstr>
      <vt:lpstr>'Додаток 3'!_Toc188262781</vt:lpstr>
      <vt:lpstr>'Додаток 1'!rozdil_2_3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2023-11-20T10:15:25Z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0x010100BC7980D34979C241B6FEBCB8480633C9</vt:lpwstr>
  </property>
</Properties>
</file>